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892" activeTab="2"/>
  </bookViews>
  <sheets>
    <sheet name="FP prihodi 2015" sheetId="1" r:id="rId1"/>
    <sheet name="FP 2016 i 2017" sheetId="2" r:id="rId2"/>
    <sheet name="FP rashodi - ukupno 2015." sheetId="3" r:id="rId3"/>
  </sheets>
  <definedNames/>
  <calcPr fullCalcOnLoad="1"/>
</workbook>
</file>

<file path=xl/sharedStrings.xml><?xml version="1.0" encoding="utf-8"?>
<sst xmlns="http://schemas.openxmlformats.org/spreadsheetml/2006/main" count="189" uniqueCount="129">
  <si>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</si>
  <si>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</si>
  <si>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</si>
  <si>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</si>
  <si>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</si>
  <si>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</si>
  <si>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</si>
  <si>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</si>
  <si>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</si>
  <si>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</si>
  <si>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</si>
  <si>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</si>
  <si>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</si>
  <si>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</si>
  <si>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</si>
  <si>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</si>
  <si>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</si>
  <si>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</si>
  <si>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</si>
  <si>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</si>
  <si>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</si>
  <si>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>Obrazac JLP(R)S FP-PiP 1</t>
  </si>
  <si>
    <t>Obrazac JLP(R)S FP-PiP 2</t>
  </si>
  <si>
    <t>Financijski plan - Plan rashoda i izdataka</t>
  </si>
  <si>
    <t>Obrazac JLP(R)S FP-RiI</t>
  </si>
  <si>
    <t xml:space="preserve"> Procjena 2009.</t>
  </si>
  <si>
    <t>primici</t>
  </si>
  <si>
    <t>Rashodi za zaposlene</t>
  </si>
  <si>
    <t>Plaće za zaposlene</t>
  </si>
  <si>
    <t>Darovi</t>
  </si>
  <si>
    <t>Dopr.za obv.zdrav.osiguranje</t>
  </si>
  <si>
    <t>Materijalni rashodi</t>
  </si>
  <si>
    <t>Dnevnice za sl.put u zemlji</t>
  </si>
  <si>
    <t>Naknade za smještaj na sl.putu u zemlji</t>
  </si>
  <si>
    <t>Naknade za prijevoz na sl.putu u zemlji</t>
  </si>
  <si>
    <t>Naknade na prijevoz na posao</t>
  </si>
  <si>
    <t>Seminari,savjetovanja i simpoziji</t>
  </si>
  <si>
    <t>Uredski materijal</t>
  </si>
  <si>
    <t>Literatura, publikacija, časopisi, glasila</t>
  </si>
  <si>
    <t>Materijal i sredstva za čišćenje i održavanje</t>
  </si>
  <si>
    <t>Materijal za higijenske potrebe i njegu</t>
  </si>
  <si>
    <t>Roba</t>
  </si>
  <si>
    <t>Ostali materijal i sirovine</t>
  </si>
  <si>
    <t>Električna enerija</t>
  </si>
  <si>
    <t>Motorni benzin i dizel gorivo</t>
  </si>
  <si>
    <t>Ostali mater.za tekuće i invest.održ.</t>
  </si>
  <si>
    <t>Sitan inventar</t>
  </si>
  <si>
    <t>Usluge telefona i telefaksa</t>
  </si>
  <si>
    <t>Usluge interneta</t>
  </si>
  <si>
    <t>Poštarina</t>
  </si>
  <si>
    <t>Ost.usluge za komunikaciju i prijevoz</t>
  </si>
  <si>
    <t>Usl.tekućeg i inv.održ.opreme</t>
  </si>
  <si>
    <t>Usl.tekućeg i inv.održ.prijev.sredstava</t>
  </si>
  <si>
    <t>Autorski honorari</t>
  </si>
  <si>
    <t>Ugovori o djelu</t>
  </si>
  <si>
    <t>Usluge agencija, student servisa</t>
  </si>
  <si>
    <t>Graf.i tiskar.usluge,usl.kopiranja,uvez.i sl.</t>
  </si>
  <si>
    <t>Usl.pri registrac.prijevoz.sredstava</t>
  </si>
  <si>
    <t>Ostal.nespomenute usluge</t>
  </si>
  <si>
    <t>Premije osiguranja prijev.sredstava</t>
  </si>
  <si>
    <t>Reprezentacija</t>
  </si>
  <si>
    <t>Muzejski izlošci</t>
  </si>
  <si>
    <t>UKUPNO</t>
  </si>
  <si>
    <t>Račun rashoda/izdatka</t>
  </si>
  <si>
    <t>MUZEJ GRADA KAŠTELA</t>
  </si>
  <si>
    <t>Usluge ažuriranja računalnih baza</t>
  </si>
  <si>
    <t>Ras.za nabavu proizv.dug.imovine</t>
  </si>
  <si>
    <t>Nagrade</t>
  </si>
  <si>
    <t>Naknade članov.predstv.i izvrš.tijela</t>
  </si>
  <si>
    <t>Promidžbeni materija (katalozi,pozivnice)</t>
  </si>
  <si>
    <t>Program promicanja kulture kroz muzejsku djelatnost</t>
  </si>
  <si>
    <t>Prihodi za posebne namjene (ulaznice)</t>
  </si>
  <si>
    <t>Ukupno prihodi i primici za 2011.i 2012.</t>
  </si>
  <si>
    <t>SVEUKUPNO</t>
  </si>
  <si>
    <t>2013.</t>
  </si>
  <si>
    <t>P r i m i c i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</si>
  <si>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</si>
  <si>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</si>
  <si>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</si>
  <si>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</si>
  <si>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</si>
  <si>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</si>
  <si>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</si>
  <si>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Knjige,umjet.djelai ostale izložb.vrijednosti</t>
  </si>
  <si>
    <t>Dopr.za obvezno osig.u slučaju nezaposl</t>
  </si>
  <si>
    <t xml:space="preserve">Knjige </t>
  </si>
  <si>
    <t>Dopr.za obv.zdrav.osig zaštite zdravlja</t>
  </si>
  <si>
    <t>Geodetsko-katastarske usluge</t>
  </si>
  <si>
    <t>Rashodi za nabavu proizv dugot im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</si>
  <si>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</si>
  <si>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8"/>
        <rFont val="Arial"/>
        <family val="2"/>
      </rPr>
      <t>*3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</si>
  <si>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</si>
  <si>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r>
      <t>prihoda i primitaka</t>
    </r>
    <r>
      <rPr>
        <b/>
        <vertAlign val="superscript"/>
        <sz val="9"/>
        <rFont val="Arial"/>
        <family val="2"/>
      </rPr>
      <t xml:space="preserve"> *2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</si>
  <si>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9"/>
        <rFont val="Arial"/>
        <family val="2"/>
      </rPr>
      <t>*3</t>
    </r>
  </si>
  <si>
    <r>
      <t>Oznaka rač.iz                                      računskog plana</t>
    </r>
    <r>
      <rPr>
        <b/>
        <vertAlign val="superscript"/>
        <sz val="9"/>
        <rFont val="Arial"/>
        <family val="2"/>
      </rPr>
      <t>*1</t>
    </r>
  </si>
  <si>
    <t>Opskrba vodom</t>
  </si>
  <si>
    <t>Ostale intelektualne usluge</t>
  </si>
  <si>
    <t>Film i izrada fotografija</t>
  </si>
  <si>
    <t>Uredski namještaj</t>
  </si>
  <si>
    <t>Djela likovnih umjetnika</t>
  </si>
  <si>
    <t>Oprema</t>
  </si>
  <si>
    <t>Procjena 2016.</t>
  </si>
  <si>
    <t xml:space="preserve"> Procjena 2016.</t>
  </si>
  <si>
    <t>Ukupno prihodi i primici za 2014.</t>
  </si>
  <si>
    <t>2016.</t>
  </si>
  <si>
    <t>Plan 2015.</t>
  </si>
  <si>
    <t>Procjena 2016</t>
  </si>
  <si>
    <t>Procjena 2017.</t>
  </si>
  <si>
    <t xml:space="preserve"> Procjena 2017.</t>
  </si>
  <si>
    <t>Naknada za bolest,invalid.i smrtni slučaj</t>
  </si>
  <si>
    <t>Dnevnice za sl.put u inozemstvo</t>
  </si>
  <si>
    <t>Naknade za smještaj na sl.putu u inozemstvo</t>
  </si>
  <si>
    <t>Naknade za prijevoz na sl.putu u inozemstvo</t>
  </si>
  <si>
    <t>Usl.tekućeg i inv.održ.objekata</t>
  </si>
  <si>
    <t>Nakna.za sl.put(izvan rad.odnosa)</t>
  </si>
  <si>
    <t>Radio i TV prijemnici</t>
  </si>
  <si>
    <t>Kiparska djela</t>
  </si>
  <si>
    <t>Ost usluge promidž.i informiranja (Internet)</t>
  </si>
  <si>
    <t>Znanstvenoistraživačke usluge</t>
  </si>
  <si>
    <t>Naknade troš.osobama izvan rad.odn.</t>
  </si>
  <si>
    <t>Plan 2015.g.</t>
  </si>
  <si>
    <t xml:space="preserve"> Procjena           2017.</t>
  </si>
  <si>
    <t>Pomoći- Ministarstvo kulture</t>
  </si>
  <si>
    <t>Pomoći - Županija</t>
  </si>
  <si>
    <t>Opći prihodi -Gradski proračun</t>
  </si>
  <si>
    <t>Plaće (Bruto)</t>
  </si>
  <si>
    <t xml:space="preserve">FINANCIJSKI PLAN - Procjena prihoda i primitaka za 2015. </t>
  </si>
  <si>
    <t>FINANCIJSKI PLAN - Procjena prihoda i primitaka za 2016. i  2017.</t>
  </si>
  <si>
    <t>2017.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</si>
</sst>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#,##0.000"/>
    <numFmt numFmtId="189" formatCode="#,##0.0000"/>
  </numFmts>
  <fonts count="5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63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3" fontId="7" fillId="0" borderId="12" xfId="0" applyNumberFormat="1" applyFont="1" applyBorder="1" applyAlignment="1" quotePrefix="1">
      <alignment horizontal="left"/>
    </xf>
    <xf numFmtId="3" fontId="7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wrapText="1"/>
    </xf>
    <xf numFmtId="3" fontId="7" fillId="0" borderId="0" xfId="0" applyNumberFormat="1" applyFont="1" applyAlignment="1" quotePrefix="1">
      <alignment horizontal="left"/>
    </xf>
    <xf numFmtId="3" fontId="11" fillId="0" borderId="14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179" fontId="10" fillId="0" borderId="21" xfId="42" applyFont="1" applyBorder="1" applyAlignment="1">
      <alignment/>
    </xf>
    <xf numFmtId="179" fontId="10" fillId="0" borderId="22" xfId="42" applyNumberFormat="1" applyFont="1" applyFill="1" applyBorder="1" applyAlignment="1">
      <alignment/>
    </xf>
    <xf numFmtId="179" fontId="10" fillId="0" borderId="18" xfId="42" applyNumberFormat="1" applyFont="1" applyFill="1" applyBorder="1" applyAlignment="1">
      <alignment/>
    </xf>
    <xf numFmtId="179" fontId="10" fillId="0" borderId="23" xfId="42" applyNumberFormat="1" applyFont="1" applyFill="1" applyBorder="1" applyAlignment="1">
      <alignment/>
    </xf>
    <xf numFmtId="179" fontId="10" fillId="0" borderId="0" xfId="42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 quotePrefix="1">
      <alignment horizontal="left" vertical="justify" wrapText="1"/>
    </xf>
    <xf numFmtId="3" fontId="7" fillId="0" borderId="19" xfId="0" applyNumberFormat="1" applyFont="1" applyBorder="1" applyAlignment="1">
      <alignment horizontal="left"/>
    </xf>
    <xf numFmtId="179" fontId="10" fillId="0" borderId="22" xfId="42" applyFont="1" applyFill="1" applyBorder="1" applyAlignment="1">
      <alignment/>
    </xf>
    <xf numFmtId="186" fontId="10" fillId="0" borderId="18" xfId="42" applyNumberFormat="1" applyFont="1" applyFill="1" applyBorder="1" applyAlignment="1">
      <alignment/>
    </xf>
    <xf numFmtId="186" fontId="10" fillId="0" borderId="23" xfId="42" applyNumberFormat="1" applyFont="1" applyFill="1" applyBorder="1" applyAlignment="1">
      <alignment/>
    </xf>
    <xf numFmtId="3" fontId="7" fillId="0" borderId="24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/>
    </xf>
    <xf numFmtId="179" fontId="7" fillId="0" borderId="26" xfId="42" applyFont="1" applyBorder="1" applyAlignment="1">
      <alignment/>
    </xf>
    <xf numFmtId="179" fontId="7" fillId="0" borderId="27" xfId="42" applyFont="1" applyFill="1" applyBorder="1" applyAlignment="1">
      <alignment/>
    </xf>
    <xf numFmtId="179" fontId="7" fillId="0" borderId="0" xfId="42" applyFont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7" fillId="0" borderId="28" xfId="0" applyNumberFormat="1" applyFont="1" applyBorder="1" applyAlignment="1" quotePrefix="1">
      <alignment horizontal="center" wrapText="1"/>
    </xf>
    <xf numFmtId="3" fontId="7" fillId="0" borderId="24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0" fillId="0" borderId="27" xfId="0" applyNumberFormat="1" applyFont="1" applyBorder="1" applyAlignment="1">
      <alignment/>
    </xf>
    <xf numFmtId="4" fontId="10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 quotePrefix="1">
      <alignment horizontal="left"/>
    </xf>
    <xf numFmtId="0" fontId="10" fillId="0" borderId="10" xfId="0" applyNumberFormat="1" applyFont="1" applyFill="1" applyBorder="1" applyAlignment="1" quotePrefix="1">
      <alignment horizontal="left" vertical="justify"/>
    </xf>
    <xf numFmtId="4" fontId="7" fillId="0" borderId="29" xfId="0" applyNumberFormat="1" applyFont="1" applyFill="1" applyBorder="1" applyAlignment="1">
      <alignment/>
    </xf>
    <xf numFmtId="3" fontId="7" fillId="0" borderId="12" xfId="0" applyNumberFormat="1" applyFont="1" applyFill="1" applyBorder="1" applyAlignment="1" quotePrefix="1">
      <alignment horizontal="left"/>
    </xf>
    <xf numFmtId="3" fontId="7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 quotePrefix="1">
      <alignment horizontal="left"/>
    </xf>
    <xf numFmtId="3" fontId="11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Alignment="1">
      <alignment/>
    </xf>
    <xf numFmtId="3" fontId="7" fillId="0" borderId="1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/>
    </xf>
    <xf numFmtId="179" fontId="10" fillId="0" borderId="21" xfId="42" applyFont="1" applyFill="1" applyBorder="1" applyAlignment="1">
      <alignment/>
    </xf>
    <xf numFmtId="179" fontId="10" fillId="0" borderId="0" xfId="42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 quotePrefix="1">
      <alignment horizontal="left" vertical="justify" wrapText="1"/>
    </xf>
    <xf numFmtId="3" fontId="7" fillId="0" borderId="19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/>
    </xf>
    <xf numFmtId="179" fontId="7" fillId="0" borderId="26" xfId="42" applyFont="1" applyFill="1" applyBorder="1" applyAlignment="1">
      <alignment/>
    </xf>
    <xf numFmtId="179" fontId="7" fillId="0" borderId="0" xfId="42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horizontal="center" wrapText="1"/>
    </xf>
    <xf numFmtId="0" fontId="12" fillId="33" borderId="27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 quotePrefix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1" borderId="30" xfId="0" applyFont="1" applyFill="1" applyBorder="1" applyAlignment="1">
      <alignment horizontal="center"/>
    </xf>
    <xf numFmtId="0" fontId="9" fillId="1" borderId="31" xfId="0" applyFont="1" applyFill="1" applyBorder="1" applyAlignment="1">
      <alignment horizontal="right" vertical="center" wrapText="1"/>
    </xf>
    <xf numFmtId="0" fontId="9" fillId="1" borderId="32" xfId="0" applyFont="1" applyFill="1" applyBorder="1" applyAlignment="1">
      <alignment horizontal="left" wrapText="1"/>
    </xf>
    <xf numFmtId="0" fontId="18" fillId="0" borderId="33" xfId="0" applyFont="1" applyFill="1" applyBorder="1" applyAlignment="1">
      <alignment/>
    </xf>
    <xf numFmtId="4" fontId="18" fillId="0" borderId="34" xfId="0" applyNumberFormat="1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4" fontId="18" fillId="0" borderId="43" xfId="0" applyNumberFormat="1" applyFont="1" applyFill="1" applyBorder="1" applyAlignment="1">
      <alignment horizontal="center"/>
    </xf>
    <xf numFmtId="4" fontId="18" fillId="0" borderId="44" xfId="0" applyNumberFormat="1" applyFont="1" applyFill="1" applyBorder="1" applyAlignment="1">
      <alignment horizontal="center"/>
    </xf>
    <xf numFmtId="4" fontId="18" fillId="0" borderId="45" xfId="0" applyNumberFormat="1" applyFont="1" applyFill="1" applyBorder="1" applyAlignment="1">
      <alignment horizontal="center"/>
    </xf>
    <xf numFmtId="0" fontId="9" fillId="0" borderId="46" xfId="0" applyFont="1" applyBorder="1" applyAlignment="1">
      <alignment/>
    </xf>
    <xf numFmtId="0" fontId="7" fillId="34" borderId="29" xfId="0" applyNumberFormat="1" applyFont="1" applyFill="1" applyBorder="1" applyAlignment="1">
      <alignment horizontal="center" wrapText="1"/>
    </xf>
    <xf numFmtId="0" fontId="7" fillId="34" borderId="29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center" wrapText="1"/>
    </xf>
    <xf numFmtId="0" fontId="1" fillId="0" borderId="0" xfId="0" applyFont="1" applyAlignment="1">
      <alignment horizontal="right"/>
    </xf>
    <xf numFmtId="0" fontId="17" fillId="1" borderId="31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7" fillId="0" borderId="4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38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179" fontId="10" fillId="0" borderId="38" xfId="42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79" fontId="10" fillId="0" borderId="0" xfId="42" applyNumberFormat="1" applyFont="1" applyFill="1" applyBorder="1" applyAlignment="1">
      <alignment/>
    </xf>
    <xf numFmtId="179" fontId="7" fillId="0" borderId="10" xfId="4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left"/>
    </xf>
    <xf numFmtId="0" fontId="10" fillId="0" borderId="0" xfId="0" applyNumberFormat="1" applyFont="1" applyFill="1" applyBorder="1" applyAlignment="1" quotePrefix="1">
      <alignment horizontal="left" vertical="justify"/>
    </xf>
    <xf numFmtId="188" fontId="10" fillId="0" borderId="0" xfId="0" applyNumberFormat="1" applyFont="1" applyBorder="1" applyAlignment="1">
      <alignment/>
    </xf>
    <xf numFmtId="188" fontId="1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1" borderId="49" xfId="0" applyFont="1" applyFill="1" applyBorder="1" applyAlignment="1">
      <alignment horizontal="center"/>
    </xf>
    <xf numFmtId="0" fontId="17" fillId="1" borderId="31" xfId="0" applyFont="1" applyFill="1" applyBorder="1" applyAlignment="1">
      <alignment horizontal="left" wrapText="1"/>
    </xf>
    <xf numFmtId="0" fontId="17" fillId="0" borderId="50" xfId="0" applyFont="1" applyFill="1" applyBorder="1" applyAlignment="1">
      <alignment horizontal="right" wrapText="1"/>
    </xf>
    <xf numFmtId="0" fontId="17" fillId="0" borderId="37" xfId="0" applyFont="1" applyBorder="1" applyAlignment="1">
      <alignment horizontal="center" vertical="center" wrapText="1"/>
    </xf>
    <xf numFmtId="0" fontId="17" fillId="0" borderId="50" xfId="0" applyFont="1" applyBorder="1" applyAlignment="1">
      <alignment wrapText="1"/>
    </xf>
    <xf numFmtId="0" fontId="17" fillId="0" borderId="51" xfId="0" applyFont="1" applyBorder="1" applyAlignment="1">
      <alignment wrapText="1"/>
    </xf>
    <xf numFmtId="0" fontId="21" fillId="0" borderId="50" xfId="0" applyFont="1" applyBorder="1" applyAlignment="1">
      <alignment horizontal="right"/>
    </xf>
    <xf numFmtId="0" fontId="21" fillId="0" borderId="32" xfId="0" applyFont="1" applyBorder="1" applyAlignment="1">
      <alignment horizontal="right"/>
    </xf>
    <xf numFmtId="4" fontId="18" fillId="0" borderId="52" xfId="0" applyNumberFormat="1" applyFont="1" applyFill="1" applyBorder="1" applyAlignment="1">
      <alignment horizontal="center"/>
    </xf>
    <xf numFmtId="4" fontId="18" fillId="0" borderId="53" xfId="0" applyNumberFormat="1" applyFont="1" applyFill="1" applyBorder="1" applyAlignment="1">
      <alignment horizontal="center"/>
    </xf>
    <xf numFmtId="0" fontId="18" fillId="0" borderId="5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56" xfId="0" applyFont="1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0" fontId="17" fillId="0" borderId="57" xfId="0" applyFont="1" applyFill="1" applyBorder="1" applyAlignment="1">
      <alignment horizontal="right" wrapText="1"/>
    </xf>
    <xf numFmtId="0" fontId="18" fillId="0" borderId="58" xfId="0" applyFont="1" applyFill="1" applyBorder="1" applyAlignment="1">
      <alignment/>
    </xf>
    <xf numFmtId="0" fontId="17" fillId="0" borderId="59" xfId="0" applyFont="1" applyFill="1" applyBorder="1" applyAlignment="1">
      <alignment horizontal="right" wrapText="1"/>
    </xf>
    <xf numFmtId="0" fontId="18" fillId="0" borderId="60" xfId="0" applyFont="1" applyFill="1" applyBorder="1" applyAlignment="1">
      <alignment/>
    </xf>
    <xf numFmtId="0" fontId="17" fillId="0" borderId="59" xfId="0" applyFont="1" applyBorder="1" applyAlignment="1">
      <alignment wrapText="1"/>
    </xf>
    <xf numFmtId="4" fontId="18" fillId="0" borderId="6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Fill="1" applyBorder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43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35" borderId="47" xfId="0" applyFont="1" applyFill="1" applyBorder="1" applyAlignment="1">
      <alignment horizontal="center"/>
    </xf>
    <xf numFmtId="0" fontId="18" fillId="35" borderId="43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" fontId="18" fillId="0" borderId="32" xfId="0" applyNumberFormat="1" applyFont="1" applyFill="1" applyBorder="1" applyAlignment="1">
      <alignment horizontal="right"/>
    </xf>
    <xf numFmtId="0" fontId="18" fillId="0" borderId="71" xfId="0" applyFont="1" applyFill="1" applyBorder="1" applyAlignment="1">
      <alignment horizontal="right"/>
    </xf>
    <xf numFmtId="0" fontId="18" fillId="0" borderId="72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center" wrapText="1"/>
    </xf>
    <xf numFmtId="3" fontId="7" fillId="0" borderId="19" xfId="0" applyNumberFormat="1" applyFont="1" applyFill="1" applyBorder="1" applyAlignment="1">
      <alignment horizontal="left" vertical="justify" wrapText="1"/>
    </xf>
    <xf numFmtId="3" fontId="7" fillId="0" borderId="73" xfId="0" applyNumberFormat="1" applyFont="1" applyFill="1" applyBorder="1" applyAlignment="1">
      <alignment horizontal="left" vertical="justify" wrapText="1"/>
    </xf>
    <xf numFmtId="3" fontId="7" fillId="0" borderId="74" xfId="0" applyNumberFormat="1" applyFont="1" applyFill="1" applyBorder="1" applyAlignment="1">
      <alignment horizontal="left" vertical="justify" wrapText="1"/>
    </xf>
    <xf numFmtId="0" fontId="7" fillId="0" borderId="19" xfId="0" applyNumberFormat="1" applyFont="1" applyFill="1" applyBorder="1" applyAlignment="1">
      <alignment horizontal="left" vertical="justify" wrapText="1"/>
    </xf>
    <xf numFmtId="0" fontId="7" fillId="0" borderId="75" xfId="0" applyNumberFormat="1" applyFont="1" applyFill="1" applyBorder="1" applyAlignment="1">
      <alignment horizontal="left" vertical="justify" wrapText="1"/>
    </xf>
    <xf numFmtId="179" fontId="7" fillId="0" borderId="19" xfId="42" applyFont="1" applyFill="1" applyBorder="1" applyAlignment="1">
      <alignment horizontal="left" wrapText="1"/>
    </xf>
    <xf numFmtId="179" fontId="7" fillId="0" borderId="73" xfId="42" applyFont="1" applyFill="1" applyBorder="1" applyAlignment="1">
      <alignment horizontal="left" wrapText="1"/>
    </xf>
    <xf numFmtId="179" fontId="7" fillId="0" borderId="74" xfId="42" applyFont="1" applyFill="1" applyBorder="1" applyAlignment="1">
      <alignment horizontal="left" wrapText="1"/>
    </xf>
    <xf numFmtId="179" fontId="7" fillId="0" borderId="19" xfId="42" applyFont="1" applyFill="1" applyBorder="1" applyAlignment="1">
      <alignment wrapText="1"/>
    </xf>
    <xf numFmtId="179" fontId="7" fillId="0" borderId="75" xfId="42" applyFont="1" applyFill="1" applyBorder="1" applyAlignment="1">
      <alignment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wrapText="1"/>
    </xf>
    <xf numFmtId="3" fontId="7" fillId="0" borderId="19" xfId="0" applyNumberFormat="1" applyFont="1" applyBorder="1" applyAlignment="1">
      <alignment horizontal="left" vertical="justify" wrapText="1"/>
    </xf>
    <xf numFmtId="0" fontId="8" fillId="0" borderId="73" xfId="0" applyFont="1" applyBorder="1" applyAlignment="1">
      <alignment horizontal="left" vertical="justify" wrapText="1"/>
    </xf>
    <xf numFmtId="0" fontId="8" fillId="0" borderId="73" xfId="0" applyFont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60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60" xfId="0" applyNumberFormat="1" applyFont="1" applyFill="1" applyBorder="1" applyAlignment="1">
      <alignment horizontal="center" wrapText="1"/>
    </xf>
    <xf numFmtId="0" fontId="7" fillId="0" borderId="19" xfId="0" applyNumberFormat="1" applyFont="1" applyBorder="1" applyAlignment="1">
      <alignment horizontal="left" vertical="justify" wrapText="1"/>
    </xf>
    <xf numFmtId="0" fontId="8" fillId="0" borderId="75" xfId="0" applyFont="1" applyBorder="1" applyAlignment="1">
      <alignment horizontal="left" vertical="justify" wrapText="1"/>
    </xf>
    <xf numFmtId="179" fontId="7" fillId="0" borderId="19" xfId="42" applyFont="1" applyBorder="1" applyAlignment="1">
      <alignment wrapText="1"/>
    </xf>
    <xf numFmtId="0" fontId="8" fillId="0" borderId="75" xfId="0" applyFont="1" applyBorder="1" applyAlignment="1">
      <alignment/>
    </xf>
    <xf numFmtId="0" fontId="7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3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3" fontId="7" fillId="0" borderId="3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12" fillId="0" borderId="40" xfId="0" applyNumberFormat="1" applyFont="1" applyBorder="1" applyAlignment="1">
      <alignment horizontal="center" wrapText="1"/>
    </xf>
    <xf numFmtId="0" fontId="12" fillId="0" borderId="28" xfId="0" applyNumberFormat="1" applyFont="1" applyBorder="1" applyAlignment="1">
      <alignment horizontal="center" wrapText="1"/>
    </xf>
    <xf numFmtId="0" fontId="12" fillId="0" borderId="76" xfId="0" applyNumberFormat="1" applyFont="1" applyBorder="1" applyAlignment="1">
      <alignment horizontal="center" wrapText="1"/>
    </xf>
    <xf numFmtId="0" fontId="12" fillId="0" borderId="77" xfId="0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2" fillId="0" borderId="27" xfId="0" applyNumberFormat="1" applyFont="1" applyBorder="1" applyAlignment="1">
      <alignment horizontal="center" wrapText="1"/>
    </xf>
    <xf numFmtId="0" fontId="12" fillId="0" borderId="24" xfId="0" applyNumberFormat="1" applyFont="1" applyBorder="1" applyAlignment="1">
      <alignment horizontal="center" wrapText="1"/>
    </xf>
    <xf numFmtId="0" fontId="12" fillId="0" borderId="60" xfId="0" applyNumberFormat="1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76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0" sqref="A10:A20"/>
    </sheetView>
  </sheetViews>
  <sheetFormatPr defaultColWidth="9.140625" defaultRowHeight="12.75"/>
  <cols>
    <col min="1" max="1" width="27.7109375" style="0" customWidth="1"/>
    <col min="2" max="2" width="13.140625" style="0" customWidth="1"/>
    <col min="3" max="3" width="15.7109375" style="0" customWidth="1"/>
    <col min="4" max="4" width="16.8515625" style="0" customWidth="1"/>
    <col min="5" max="5" width="14.140625" style="0" customWidth="1"/>
    <col min="6" max="6" width="13.8515625" style="0" customWidth="1"/>
    <col min="7" max="7" width="14.7109375" style="0" customWidth="1"/>
    <col min="8" max="8" width="14.00390625" style="0" customWidth="1"/>
    <col min="9" max="9" width="8.140625" style="0" customWidth="1"/>
    <col min="13" max="13" width="10.28125" style="0" bestFit="1" customWidth="1"/>
  </cols>
  <sheetData>
    <row r="1" spans="7:8" ht="16.5" customHeight="1">
      <c r="G1" s="5" t="s">
        <v>21</v>
      </c>
      <c r="H1" s="5"/>
    </row>
    <row r="2" ht="16.5" customHeight="1"/>
    <row r="3" spans="1:8" s="118" customFormat="1" ht="16.5" customHeight="1">
      <c r="A3" s="228" t="s">
        <v>126</v>
      </c>
      <c r="B3" s="228"/>
      <c r="C3" s="228"/>
      <c r="D3" s="228"/>
      <c r="E3" s="228"/>
      <c r="F3" s="228"/>
      <c r="G3" s="228"/>
      <c r="H3" s="228"/>
    </row>
    <row r="4" spans="1:9" s="1" customFormat="1" ht="16.5" customHeight="1">
      <c r="A4" s="229"/>
      <c r="B4" s="230"/>
      <c r="C4" s="230"/>
      <c r="D4" s="230"/>
      <c r="E4" s="230"/>
      <c r="F4" s="230"/>
      <c r="G4" s="230"/>
      <c r="H4" s="230"/>
      <c r="I4" s="2"/>
    </row>
    <row r="5" s="1" customFormat="1" ht="16.5" customHeight="1"/>
    <row r="6" spans="1:8" s="1" customFormat="1" ht="16.5" customHeight="1" thickBot="1">
      <c r="A6" s="120"/>
      <c r="B6" s="120"/>
      <c r="C6" s="120"/>
      <c r="D6" s="120"/>
      <c r="E6" s="120"/>
      <c r="F6" s="120"/>
      <c r="G6" s="120"/>
      <c r="H6" s="157" t="s">
        <v>1</v>
      </c>
    </row>
    <row r="7" spans="1:9" s="1" customFormat="1" ht="16.5" customHeight="1" thickBot="1">
      <c r="A7" s="190" t="s">
        <v>3</v>
      </c>
      <c r="B7" s="231" t="s">
        <v>74</v>
      </c>
      <c r="C7" s="232"/>
      <c r="D7" s="232"/>
      <c r="E7" s="232"/>
      <c r="F7" s="232"/>
      <c r="G7" s="232"/>
      <c r="H7" s="233"/>
      <c r="I7" s="183"/>
    </row>
    <row r="8" spans="1:9" s="1" customFormat="1" ht="16.5" customHeight="1">
      <c r="A8" s="158" t="s">
        <v>92</v>
      </c>
      <c r="B8" s="234" t="s">
        <v>4</v>
      </c>
      <c r="C8" s="236" t="s">
        <v>5</v>
      </c>
      <c r="D8" s="236" t="s">
        <v>71</v>
      </c>
      <c r="E8" s="219" t="s">
        <v>93</v>
      </c>
      <c r="F8" s="219" t="s">
        <v>0</v>
      </c>
      <c r="G8" s="219" t="s">
        <v>9</v>
      </c>
      <c r="H8" s="221" t="s">
        <v>8</v>
      </c>
      <c r="I8" s="183"/>
    </row>
    <row r="9" spans="1:9" s="1" customFormat="1" ht="16.5" customHeight="1">
      <c r="A9" s="191" t="s">
        <v>94</v>
      </c>
      <c r="B9" s="235"/>
      <c r="C9" s="237"/>
      <c r="D9" s="237"/>
      <c r="E9" s="220"/>
      <c r="F9" s="220"/>
      <c r="G9" s="220"/>
      <c r="H9" s="222"/>
      <c r="I9" s="183"/>
    </row>
    <row r="10" spans="1:9" s="1" customFormat="1" ht="16.5" customHeight="1">
      <c r="A10" s="192">
        <v>63311</v>
      </c>
      <c r="B10" s="185"/>
      <c r="C10" s="181"/>
      <c r="D10" s="181"/>
      <c r="E10" s="182">
        <v>231100</v>
      </c>
      <c r="F10" s="189"/>
      <c r="G10" s="189"/>
      <c r="H10" s="193"/>
      <c r="I10" s="183"/>
    </row>
    <row r="11" spans="1:9" s="1" customFormat="1" ht="16.5" customHeight="1">
      <c r="A11" s="192">
        <v>63312</v>
      </c>
      <c r="B11" s="185"/>
      <c r="C11" s="181"/>
      <c r="D11" s="181"/>
      <c r="E11" s="182">
        <v>20000</v>
      </c>
      <c r="F11" s="189"/>
      <c r="G11" s="189"/>
      <c r="H11" s="193"/>
      <c r="I11" s="183"/>
    </row>
    <row r="12" spans="1:9" s="1" customFormat="1" ht="16.5" customHeight="1">
      <c r="A12" s="194">
        <v>65264</v>
      </c>
      <c r="B12" s="4"/>
      <c r="C12" s="6"/>
      <c r="D12" s="64">
        <v>10000</v>
      </c>
      <c r="E12" s="3"/>
      <c r="F12" s="3"/>
      <c r="G12" s="159"/>
      <c r="H12" s="186"/>
      <c r="I12" s="183"/>
    </row>
    <row r="13" spans="1:9" s="1" customFormat="1" ht="16.5" customHeight="1">
      <c r="A13" s="194">
        <v>66142</v>
      </c>
      <c r="B13" s="4"/>
      <c r="C13" s="64">
        <v>20000</v>
      </c>
      <c r="D13" s="64"/>
      <c r="E13" s="3"/>
      <c r="F13" s="3"/>
      <c r="G13" s="159"/>
      <c r="H13" s="186"/>
      <c r="I13" s="183"/>
    </row>
    <row r="14" spans="1:9" s="1" customFormat="1" ht="16.5" customHeight="1">
      <c r="A14" s="194">
        <v>66312</v>
      </c>
      <c r="B14" s="4"/>
      <c r="C14" s="64"/>
      <c r="D14" s="64"/>
      <c r="E14" s="3"/>
      <c r="F14" s="6">
        <v>5000</v>
      </c>
      <c r="G14" s="203"/>
      <c r="H14" s="186"/>
      <c r="I14" s="183"/>
    </row>
    <row r="15" spans="1:9" s="1" customFormat="1" ht="16.5" customHeight="1">
      <c r="A15" s="194">
        <v>66313</v>
      </c>
      <c r="B15" s="4"/>
      <c r="C15" s="64"/>
      <c r="D15" s="64"/>
      <c r="E15" s="3"/>
      <c r="F15" s="6">
        <v>8000</v>
      </c>
      <c r="G15" s="203"/>
      <c r="H15" s="186"/>
      <c r="I15" s="183"/>
    </row>
    <row r="16" spans="1:9" s="1" customFormat="1" ht="16.5" customHeight="1">
      <c r="A16" s="194">
        <v>66321</v>
      </c>
      <c r="B16" s="4"/>
      <c r="C16" s="3"/>
      <c r="D16" s="64"/>
      <c r="E16" s="3"/>
      <c r="F16" s="64">
        <v>10000</v>
      </c>
      <c r="G16" s="160"/>
      <c r="H16" s="186"/>
      <c r="I16" s="183"/>
    </row>
    <row r="17" spans="1:9" s="1" customFormat="1" ht="16.5" customHeight="1">
      <c r="A17" s="194">
        <v>66323</v>
      </c>
      <c r="B17" s="4"/>
      <c r="C17" s="3"/>
      <c r="D17" s="64"/>
      <c r="E17" s="3"/>
      <c r="F17" s="64">
        <v>9000</v>
      </c>
      <c r="G17" s="160"/>
      <c r="H17" s="186"/>
      <c r="I17" s="183"/>
    </row>
    <row r="18" spans="1:9" s="1" customFormat="1" ht="16.5" customHeight="1">
      <c r="A18" s="194">
        <v>67111</v>
      </c>
      <c r="B18" s="63">
        <v>2382500</v>
      </c>
      <c r="C18" s="3"/>
      <c r="D18" s="64"/>
      <c r="E18" s="3"/>
      <c r="F18" s="3"/>
      <c r="G18" s="3"/>
      <c r="H18" s="186"/>
      <c r="I18" s="183"/>
    </row>
    <row r="19" spans="1:9" s="1" customFormat="1" ht="16.5" customHeight="1">
      <c r="A19" s="194">
        <v>67121</v>
      </c>
      <c r="B19" s="63">
        <v>51000</v>
      </c>
      <c r="C19" s="3"/>
      <c r="D19" s="64"/>
      <c r="E19" s="3"/>
      <c r="F19" s="3"/>
      <c r="G19" s="3"/>
      <c r="H19" s="186"/>
      <c r="I19" s="183"/>
    </row>
    <row r="20" spans="1:9" s="1" customFormat="1" ht="16.5" customHeight="1">
      <c r="A20" s="194"/>
      <c r="B20" s="63"/>
      <c r="C20" s="3"/>
      <c r="D20" s="64"/>
      <c r="E20" s="3"/>
      <c r="F20" s="3"/>
      <c r="G20" s="3"/>
      <c r="H20" s="186"/>
      <c r="I20" s="183"/>
    </row>
    <row r="21" spans="1:9" s="1" customFormat="1" ht="16.5" customHeight="1">
      <c r="A21" s="194"/>
      <c r="B21" s="63"/>
      <c r="C21" s="3"/>
      <c r="D21" s="64"/>
      <c r="E21" s="3"/>
      <c r="F21" s="3"/>
      <c r="G21" s="160"/>
      <c r="H21" s="186"/>
      <c r="I21" s="183"/>
    </row>
    <row r="22" spans="1:9" s="1" customFormat="1" ht="16.5" customHeight="1">
      <c r="A22" s="195"/>
      <c r="B22" s="63"/>
      <c r="C22" s="3"/>
      <c r="D22" s="64"/>
      <c r="E22" s="3"/>
      <c r="F22" s="3"/>
      <c r="G22" s="160"/>
      <c r="H22" s="186"/>
      <c r="I22" s="183"/>
    </row>
    <row r="23" spans="1:9" s="1" customFormat="1" ht="16.5" customHeight="1">
      <c r="A23" s="196"/>
      <c r="B23" s="187"/>
      <c r="C23" s="164"/>
      <c r="D23" s="164"/>
      <c r="E23" s="162"/>
      <c r="F23" s="162"/>
      <c r="G23" s="163"/>
      <c r="H23" s="188"/>
      <c r="I23" s="183"/>
    </row>
    <row r="24" spans="1:9" s="1" customFormat="1" ht="16.5" customHeight="1" thickBot="1">
      <c r="A24" s="197"/>
      <c r="B24" s="187"/>
      <c r="C24" s="164"/>
      <c r="D24" s="162"/>
      <c r="E24" s="162"/>
      <c r="F24" s="162"/>
      <c r="G24" s="163"/>
      <c r="H24" s="188"/>
      <c r="I24" s="183"/>
    </row>
    <row r="25" spans="1:9" s="120" customFormat="1" ht="16.5" customHeight="1" thickBot="1">
      <c r="A25" s="161" t="s">
        <v>2</v>
      </c>
      <c r="B25" s="153">
        <f>SUM(B10:B24)</f>
        <v>2433500</v>
      </c>
      <c r="C25" s="153">
        <f aca="true" t="shared" si="0" ref="C25:H25">SUM(C10:C24)</f>
        <v>20000</v>
      </c>
      <c r="D25" s="153">
        <f t="shared" si="0"/>
        <v>10000</v>
      </c>
      <c r="E25" s="153">
        <f t="shared" si="0"/>
        <v>251100</v>
      </c>
      <c r="F25" s="153">
        <f t="shared" si="0"/>
        <v>32000</v>
      </c>
      <c r="G25" s="153">
        <f t="shared" si="0"/>
        <v>0</v>
      </c>
      <c r="H25" s="153">
        <f t="shared" si="0"/>
        <v>0</v>
      </c>
      <c r="I25" s="184"/>
    </row>
    <row r="26" spans="1:9" s="120" customFormat="1" ht="16.5" customHeight="1" thickBot="1">
      <c r="A26" s="161" t="s">
        <v>103</v>
      </c>
      <c r="B26" s="223">
        <f>SUM(B25:H25)</f>
        <v>2746600</v>
      </c>
      <c r="C26" s="224"/>
      <c r="D26" s="224"/>
      <c r="E26" s="224"/>
      <c r="F26" s="224"/>
      <c r="G26" s="224"/>
      <c r="H26" s="225"/>
      <c r="I26" s="184"/>
    </row>
    <row r="27" spans="1:8" s="120" customFormat="1" ht="16.5" customHeight="1">
      <c r="A27" s="154"/>
      <c r="B27" s="155"/>
      <c r="C27" s="155"/>
      <c r="D27" s="155"/>
      <c r="E27" s="155"/>
      <c r="F27" s="155"/>
      <c r="G27" s="155"/>
      <c r="H27" s="155"/>
    </row>
    <row r="28" s="120" customFormat="1" ht="16.5" customHeight="1"/>
    <row r="29" s="118" customFormat="1" ht="16.5" customHeight="1">
      <c r="A29" s="117"/>
    </row>
    <row r="30" s="118" customFormat="1" ht="16.5" customHeight="1">
      <c r="A30" s="119"/>
    </row>
    <row r="31" s="118" customFormat="1" ht="16.5" customHeight="1">
      <c r="A31" s="119"/>
    </row>
    <row r="32" spans="1:8" s="118" customFormat="1" ht="16.5" customHeight="1">
      <c r="A32" s="226"/>
      <c r="B32" s="227"/>
      <c r="C32" s="227"/>
      <c r="D32" s="227"/>
      <c r="E32" s="227"/>
      <c r="F32" s="227"/>
      <c r="G32" s="227"/>
      <c r="H32" s="227"/>
    </row>
    <row r="33" s="118" customFormat="1" ht="16.5" customHeight="1">
      <c r="A33" s="119"/>
    </row>
    <row r="34" s="1" customFormat="1" ht="16.5" customHeight="1">
      <c r="A34" s="118"/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="1" customFormat="1" ht="16.5" customHeight="1"/>
    <row r="57" s="1" customFormat="1" ht="16.5" customHeight="1"/>
    <row r="58" s="1" customFormat="1" ht="16.5" customHeight="1"/>
    <row r="59" s="1" customFormat="1" ht="16.5" customHeight="1"/>
    <row r="60" s="1" customFormat="1" ht="16.5" customHeight="1"/>
    <row r="61" s="1" customFormat="1" ht="16.5" customHeight="1"/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="1" customFormat="1" ht="16.5" customHeight="1"/>
    <row r="72" s="1" customFormat="1" ht="16.5" customHeight="1"/>
    <row r="73" s="1" customFormat="1" ht="16.5" customHeight="1"/>
    <row r="74" s="1" customFormat="1" ht="16.5" customHeight="1"/>
    <row r="75" s="1" customFormat="1" ht="16.5" customHeight="1"/>
    <row r="76" s="1" customFormat="1" ht="16.5" customHeight="1"/>
    <row r="77" s="1" customFormat="1" ht="16.5" customHeight="1"/>
  </sheetData>
  <sheetProtection/>
  <mergeCells count="12">
    <mergeCell ref="E8:E9"/>
    <mergeCell ref="F8:F9"/>
    <mergeCell ref="G8:G9"/>
    <mergeCell ref="H8:H9"/>
    <mergeCell ref="B26:H26"/>
    <mergeCell ref="A32:H32"/>
    <mergeCell ref="A3:H3"/>
    <mergeCell ref="A4:H4"/>
    <mergeCell ref="B7:H7"/>
    <mergeCell ref="B8:B9"/>
    <mergeCell ref="C8:C9"/>
    <mergeCell ref="D8:D9"/>
  </mergeCells>
  <printOptions/>
  <pageMargins left="0.5905511811023623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5">
      <selection activeCell="I6" sqref="I6:I7"/>
    </sheetView>
  </sheetViews>
  <sheetFormatPr defaultColWidth="9.140625" defaultRowHeight="15" customHeight="1"/>
  <cols>
    <col min="1" max="1" width="16.57421875" style="123" customWidth="1"/>
    <col min="2" max="2" width="10.57421875" style="123" customWidth="1"/>
    <col min="3" max="3" width="8.7109375" style="123" customWidth="1"/>
    <col min="4" max="4" width="9.7109375" style="123" customWidth="1"/>
    <col min="5" max="5" width="8.8515625" style="123" customWidth="1"/>
    <col min="6" max="6" width="8.421875" style="123" customWidth="1"/>
    <col min="7" max="7" width="10.140625" style="123" customWidth="1"/>
    <col min="8" max="8" width="9.7109375" style="123" customWidth="1"/>
    <col min="9" max="9" width="10.28125" style="123" customWidth="1"/>
    <col min="10" max="10" width="8.7109375" style="123" customWidth="1"/>
    <col min="11" max="11" width="9.57421875" style="123" customWidth="1"/>
    <col min="12" max="12" width="9.8515625" style="123" customWidth="1"/>
    <col min="13" max="13" width="8.00390625" style="123" customWidth="1"/>
    <col min="14" max="14" width="8.57421875" style="123" customWidth="1"/>
    <col min="15" max="15" width="7.28125" style="123" customWidth="1"/>
    <col min="16" max="16384" width="9.140625" style="123" customWidth="1"/>
  </cols>
  <sheetData>
    <row r="1" spans="13:14" ht="15" customHeight="1">
      <c r="M1" s="124" t="s">
        <v>22</v>
      </c>
      <c r="N1" s="124"/>
    </row>
    <row r="2" spans="1:15" ht="15" customHeight="1">
      <c r="A2" s="244" t="s">
        <v>127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" customHeight="1">
      <c r="A3" s="245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ht="15" customHeight="1" thickBot="1">
      <c r="O4" s="125" t="s">
        <v>1</v>
      </c>
    </row>
    <row r="5" spans="1:15" ht="15" customHeight="1" thickBot="1">
      <c r="A5" s="126" t="s">
        <v>3</v>
      </c>
      <c r="B5" s="246" t="s">
        <v>104</v>
      </c>
      <c r="C5" s="247"/>
      <c r="D5" s="247"/>
      <c r="E5" s="247"/>
      <c r="F5" s="247"/>
      <c r="G5" s="247"/>
      <c r="H5" s="248"/>
      <c r="I5" s="246" t="s">
        <v>128</v>
      </c>
      <c r="J5" s="247"/>
      <c r="K5" s="247"/>
      <c r="L5" s="247"/>
      <c r="M5" s="247"/>
      <c r="N5" s="247"/>
      <c r="O5" s="248"/>
    </row>
    <row r="6" spans="1:15" ht="15" customHeight="1">
      <c r="A6" s="127" t="s">
        <v>89</v>
      </c>
      <c r="B6" s="249" t="s">
        <v>4</v>
      </c>
      <c r="C6" s="242" t="s">
        <v>5</v>
      </c>
      <c r="D6" s="242" t="s">
        <v>6</v>
      </c>
      <c r="E6" s="240" t="s">
        <v>90</v>
      </c>
      <c r="F6" s="240" t="s">
        <v>0</v>
      </c>
      <c r="G6" s="240" t="s">
        <v>9</v>
      </c>
      <c r="H6" s="238" t="s">
        <v>8</v>
      </c>
      <c r="I6" s="249" t="s">
        <v>4</v>
      </c>
      <c r="J6" s="242" t="s">
        <v>5</v>
      </c>
      <c r="K6" s="242" t="s">
        <v>6</v>
      </c>
      <c r="L6" s="240" t="s">
        <v>90</v>
      </c>
      <c r="M6" s="240" t="s">
        <v>0</v>
      </c>
      <c r="N6" s="240" t="s">
        <v>9</v>
      </c>
      <c r="O6" s="238" t="s">
        <v>8</v>
      </c>
    </row>
    <row r="7" spans="1:15" ht="53.25" customHeight="1" thickBot="1">
      <c r="A7" s="128" t="s">
        <v>91</v>
      </c>
      <c r="B7" s="250"/>
      <c r="C7" s="243"/>
      <c r="D7" s="243"/>
      <c r="E7" s="241"/>
      <c r="F7" s="241"/>
      <c r="G7" s="241"/>
      <c r="H7" s="239"/>
      <c r="I7" s="250"/>
      <c r="J7" s="243"/>
      <c r="K7" s="243"/>
      <c r="L7" s="241"/>
      <c r="M7" s="241"/>
      <c r="N7" s="241"/>
      <c r="O7" s="239"/>
    </row>
    <row r="8" spans="1:15" ht="15" customHeight="1">
      <c r="A8" s="207">
        <v>63311</v>
      </c>
      <c r="B8" s="208"/>
      <c r="C8" s="130"/>
      <c r="D8" s="130"/>
      <c r="E8" s="206">
        <v>380000</v>
      </c>
      <c r="F8" s="131"/>
      <c r="G8" s="132"/>
      <c r="H8" s="133"/>
      <c r="I8" s="129"/>
      <c r="J8" s="130"/>
      <c r="K8" s="130"/>
      <c r="L8" s="206">
        <v>380000</v>
      </c>
      <c r="M8" s="131"/>
      <c r="N8" s="132"/>
      <c r="O8" s="133"/>
    </row>
    <row r="9" spans="1:15" ht="15" customHeight="1">
      <c r="A9" s="209">
        <v>63312</v>
      </c>
      <c r="B9" s="210"/>
      <c r="C9" s="135"/>
      <c r="D9" s="135"/>
      <c r="E9" s="205">
        <v>30000</v>
      </c>
      <c r="F9" s="136"/>
      <c r="G9" s="136"/>
      <c r="H9" s="138"/>
      <c r="I9" s="134"/>
      <c r="J9" s="135"/>
      <c r="K9" s="135"/>
      <c r="L9" s="205">
        <v>35000</v>
      </c>
      <c r="M9" s="136"/>
      <c r="N9" s="136"/>
      <c r="O9" s="138"/>
    </row>
    <row r="10" spans="1:15" ht="15" customHeight="1">
      <c r="A10" s="209">
        <v>63321</v>
      </c>
      <c r="B10" s="210"/>
      <c r="C10" s="135"/>
      <c r="D10" s="135"/>
      <c r="E10" s="205">
        <v>150000</v>
      </c>
      <c r="F10" s="136"/>
      <c r="G10" s="136"/>
      <c r="H10" s="138"/>
      <c r="I10" s="134"/>
      <c r="J10" s="135"/>
      <c r="K10" s="135"/>
      <c r="L10" s="205">
        <v>150000</v>
      </c>
      <c r="M10" s="136"/>
      <c r="N10" s="136"/>
      <c r="O10" s="138"/>
    </row>
    <row r="11" spans="1:15" ht="15" customHeight="1">
      <c r="A11" s="211">
        <v>65264</v>
      </c>
      <c r="B11" s="210"/>
      <c r="C11" s="135"/>
      <c r="D11" s="135">
        <v>15000</v>
      </c>
      <c r="E11" s="136"/>
      <c r="F11" s="136"/>
      <c r="G11" s="136"/>
      <c r="H11" s="138"/>
      <c r="I11" s="134"/>
      <c r="J11" s="135"/>
      <c r="K11" s="135">
        <v>25000</v>
      </c>
      <c r="L11" s="136"/>
      <c r="M11" s="136"/>
      <c r="N11" s="136"/>
      <c r="O11" s="138"/>
    </row>
    <row r="12" spans="1:15" ht="15" customHeight="1">
      <c r="A12" s="211">
        <v>66142</v>
      </c>
      <c r="B12" s="210"/>
      <c r="C12" s="135">
        <v>25000</v>
      </c>
      <c r="D12" s="135"/>
      <c r="E12" s="136"/>
      <c r="F12" s="135"/>
      <c r="G12" s="137"/>
      <c r="H12" s="138"/>
      <c r="I12" s="134"/>
      <c r="J12" s="135">
        <v>30000</v>
      </c>
      <c r="K12" s="135"/>
      <c r="L12" s="136"/>
      <c r="M12" s="139"/>
      <c r="N12" s="137"/>
      <c r="O12" s="138"/>
    </row>
    <row r="13" spans="1:15" ht="15" customHeight="1">
      <c r="A13" s="211">
        <v>66312</v>
      </c>
      <c r="B13" s="210"/>
      <c r="C13" s="136"/>
      <c r="D13" s="136"/>
      <c r="E13" s="136"/>
      <c r="F13" s="135">
        <v>8000</v>
      </c>
      <c r="G13" s="137"/>
      <c r="H13" s="138"/>
      <c r="I13" s="134"/>
      <c r="J13" s="136"/>
      <c r="K13" s="135"/>
      <c r="L13" s="136"/>
      <c r="M13" s="135">
        <v>5000</v>
      </c>
      <c r="N13" s="137"/>
      <c r="O13" s="138"/>
    </row>
    <row r="14" spans="1:15" ht="15" customHeight="1">
      <c r="A14" s="211">
        <v>66313</v>
      </c>
      <c r="B14" s="212"/>
      <c r="C14" s="136"/>
      <c r="D14" s="136"/>
      <c r="E14" s="136"/>
      <c r="F14" s="135">
        <v>8000</v>
      </c>
      <c r="G14" s="141"/>
      <c r="H14" s="138"/>
      <c r="I14" s="140"/>
      <c r="J14" s="136"/>
      <c r="K14" s="136"/>
      <c r="L14" s="136"/>
      <c r="M14" s="135">
        <v>11000</v>
      </c>
      <c r="N14" s="137"/>
      <c r="O14" s="138"/>
    </row>
    <row r="15" spans="1:15" ht="15" customHeight="1">
      <c r="A15" s="211">
        <v>66321</v>
      </c>
      <c r="B15" s="212"/>
      <c r="C15" s="136"/>
      <c r="D15" s="136"/>
      <c r="E15" s="136"/>
      <c r="F15" s="135">
        <v>10000</v>
      </c>
      <c r="G15" s="141"/>
      <c r="H15" s="138"/>
      <c r="I15" s="140"/>
      <c r="J15" s="136"/>
      <c r="K15" s="135"/>
      <c r="L15" s="136"/>
      <c r="M15" s="135">
        <v>10000</v>
      </c>
      <c r="N15" s="137"/>
      <c r="O15" s="138"/>
    </row>
    <row r="16" spans="1:15" ht="15" customHeight="1">
      <c r="A16" s="211">
        <v>66323</v>
      </c>
      <c r="B16" s="212"/>
      <c r="C16" s="136"/>
      <c r="D16" s="136"/>
      <c r="E16" s="136"/>
      <c r="F16" s="205">
        <v>9000</v>
      </c>
      <c r="G16" s="137"/>
      <c r="H16" s="138"/>
      <c r="I16" s="140"/>
      <c r="J16" s="136"/>
      <c r="K16" s="136"/>
      <c r="L16" s="136"/>
      <c r="M16" s="205">
        <v>9000</v>
      </c>
      <c r="N16" s="137"/>
      <c r="O16" s="138"/>
    </row>
    <row r="17" spans="1:15" ht="15" customHeight="1">
      <c r="A17" s="211">
        <v>67111</v>
      </c>
      <c r="B17" s="213">
        <v>2482000</v>
      </c>
      <c r="C17" s="136"/>
      <c r="D17" s="136"/>
      <c r="E17" s="136"/>
      <c r="F17" s="136"/>
      <c r="G17" s="137"/>
      <c r="H17" s="138"/>
      <c r="I17" s="213">
        <v>2482000</v>
      </c>
      <c r="J17" s="136"/>
      <c r="K17" s="136"/>
      <c r="L17" s="136"/>
      <c r="M17" s="136"/>
      <c r="N17" s="137"/>
      <c r="O17" s="138"/>
    </row>
    <row r="18" spans="1:15" ht="15" customHeight="1">
      <c r="A18" s="211">
        <v>67121</v>
      </c>
      <c r="B18" s="213">
        <v>251000</v>
      </c>
      <c r="C18" s="136"/>
      <c r="D18" s="136"/>
      <c r="E18" s="136"/>
      <c r="F18" s="136"/>
      <c r="G18" s="137"/>
      <c r="H18" s="138"/>
      <c r="I18" s="214">
        <v>251000</v>
      </c>
      <c r="J18" s="136"/>
      <c r="K18" s="136"/>
      <c r="L18" s="136"/>
      <c r="M18" s="136"/>
      <c r="N18" s="137"/>
      <c r="O18" s="138"/>
    </row>
    <row r="19" spans="1:15" ht="15" customHeight="1">
      <c r="A19" s="211"/>
      <c r="B19" s="210"/>
      <c r="C19" s="136"/>
      <c r="D19" s="136"/>
      <c r="E19" s="136"/>
      <c r="F19" s="136"/>
      <c r="G19" s="137"/>
      <c r="H19" s="138"/>
      <c r="I19" s="134"/>
      <c r="J19" s="136"/>
      <c r="K19" s="136"/>
      <c r="L19" s="136"/>
      <c r="M19" s="136"/>
      <c r="N19" s="137"/>
      <c r="O19" s="138"/>
    </row>
    <row r="20" spans="1:15" ht="15" customHeight="1">
      <c r="A20" s="215"/>
      <c r="B20" s="210"/>
      <c r="C20" s="136"/>
      <c r="D20" s="136"/>
      <c r="E20" s="136"/>
      <c r="F20" s="136"/>
      <c r="G20" s="137"/>
      <c r="H20" s="138"/>
      <c r="I20" s="134"/>
      <c r="J20" s="136"/>
      <c r="K20" s="136"/>
      <c r="L20" s="136"/>
      <c r="M20" s="136"/>
      <c r="N20" s="137"/>
      <c r="O20" s="138"/>
    </row>
    <row r="21" spans="1:15" ht="15" customHeight="1">
      <c r="A21" s="215"/>
      <c r="B21" s="210"/>
      <c r="C21" s="136"/>
      <c r="D21" s="136"/>
      <c r="E21" s="136"/>
      <c r="F21" s="136"/>
      <c r="G21" s="137"/>
      <c r="H21" s="138"/>
      <c r="I21" s="134"/>
      <c r="J21" s="136"/>
      <c r="K21" s="136"/>
      <c r="L21" s="136"/>
      <c r="M21" s="136"/>
      <c r="N21" s="137"/>
      <c r="O21" s="138"/>
    </row>
    <row r="22" spans="1:15" ht="15" customHeight="1">
      <c r="A22" s="215"/>
      <c r="B22" s="210"/>
      <c r="C22" s="136"/>
      <c r="D22" s="136"/>
      <c r="E22" s="136"/>
      <c r="F22" s="136"/>
      <c r="G22" s="137"/>
      <c r="H22" s="138"/>
      <c r="I22" s="134"/>
      <c r="J22" s="136"/>
      <c r="K22" s="136"/>
      <c r="L22" s="136"/>
      <c r="M22" s="136"/>
      <c r="N22" s="137"/>
      <c r="O22" s="138"/>
    </row>
    <row r="23" spans="1:15" ht="15" customHeight="1">
      <c r="A23" s="215"/>
      <c r="B23" s="210"/>
      <c r="C23" s="136"/>
      <c r="D23" s="136"/>
      <c r="E23" s="136"/>
      <c r="F23" s="136"/>
      <c r="G23" s="137"/>
      <c r="H23" s="138"/>
      <c r="I23" s="134"/>
      <c r="J23" s="136"/>
      <c r="K23" s="136"/>
      <c r="L23" s="136"/>
      <c r="M23" s="136"/>
      <c r="N23" s="137"/>
      <c r="O23" s="138"/>
    </row>
    <row r="24" spans="1:15" ht="15" customHeight="1">
      <c r="A24" s="215"/>
      <c r="B24" s="210"/>
      <c r="C24" s="136"/>
      <c r="D24" s="136"/>
      <c r="E24" s="136"/>
      <c r="F24" s="136"/>
      <c r="G24" s="137"/>
      <c r="H24" s="138"/>
      <c r="I24" s="134"/>
      <c r="J24" s="136"/>
      <c r="K24" s="136"/>
      <c r="L24" s="136"/>
      <c r="M24" s="136"/>
      <c r="N24" s="137"/>
      <c r="O24" s="138"/>
    </row>
    <row r="25" spans="1:15" ht="15" customHeight="1">
      <c r="A25" s="216"/>
      <c r="B25" s="210"/>
      <c r="C25" s="136"/>
      <c r="D25" s="136"/>
      <c r="E25" s="136"/>
      <c r="F25" s="136"/>
      <c r="G25" s="137"/>
      <c r="H25" s="138"/>
      <c r="I25" s="134"/>
      <c r="J25" s="136"/>
      <c r="K25" s="136"/>
      <c r="L25" s="136"/>
      <c r="M25" s="136"/>
      <c r="N25" s="137"/>
      <c r="O25" s="138"/>
    </row>
    <row r="26" spans="1:15" ht="15" customHeight="1">
      <c r="A26" s="215"/>
      <c r="B26" s="210"/>
      <c r="C26" s="136"/>
      <c r="D26" s="136"/>
      <c r="E26" s="136"/>
      <c r="F26" s="136"/>
      <c r="G26" s="137"/>
      <c r="H26" s="138"/>
      <c r="I26" s="134"/>
      <c r="J26" s="136"/>
      <c r="K26" s="136"/>
      <c r="L26" s="136"/>
      <c r="M26" s="136"/>
      <c r="N26" s="137"/>
      <c r="O26" s="138"/>
    </row>
    <row r="27" spans="1:15" ht="15" customHeight="1">
      <c r="A27" s="215"/>
      <c r="B27" s="210"/>
      <c r="C27" s="136"/>
      <c r="D27" s="136"/>
      <c r="E27" s="136"/>
      <c r="F27" s="136"/>
      <c r="G27" s="137"/>
      <c r="H27" s="138"/>
      <c r="I27" s="134"/>
      <c r="J27" s="136"/>
      <c r="K27" s="136"/>
      <c r="L27" s="136"/>
      <c r="M27" s="136"/>
      <c r="N27" s="137"/>
      <c r="O27" s="138"/>
    </row>
    <row r="28" spans="1:15" ht="15" customHeight="1" thickBot="1">
      <c r="A28" s="217"/>
      <c r="B28" s="218"/>
      <c r="C28" s="200"/>
      <c r="D28" s="200"/>
      <c r="E28" s="200"/>
      <c r="F28" s="200"/>
      <c r="G28" s="201"/>
      <c r="H28" s="202"/>
      <c r="I28" s="142"/>
      <c r="J28" s="139"/>
      <c r="K28" s="139"/>
      <c r="L28" s="139"/>
      <c r="M28" s="139"/>
      <c r="N28" s="143"/>
      <c r="O28" s="144"/>
    </row>
    <row r="29" spans="1:15" ht="15" customHeight="1" thickBot="1">
      <c r="A29" s="145" t="s">
        <v>2</v>
      </c>
      <c r="B29" s="146">
        <f aca="true" t="shared" si="0" ref="B29:O29">SUM(B8:B28)</f>
        <v>2733000</v>
      </c>
      <c r="C29" s="147">
        <f t="shared" si="0"/>
        <v>25000</v>
      </c>
      <c r="D29" s="147">
        <f t="shared" si="0"/>
        <v>15000</v>
      </c>
      <c r="E29" s="147">
        <f t="shared" si="0"/>
        <v>560000</v>
      </c>
      <c r="F29" s="146">
        <f t="shared" si="0"/>
        <v>35000</v>
      </c>
      <c r="G29" s="147">
        <f t="shared" si="0"/>
        <v>0</v>
      </c>
      <c r="H29" s="199">
        <f t="shared" si="0"/>
        <v>0</v>
      </c>
      <c r="I29" s="198">
        <f t="shared" si="0"/>
        <v>2733000</v>
      </c>
      <c r="J29" s="147">
        <f t="shared" si="0"/>
        <v>30000</v>
      </c>
      <c r="K29" s="147">
        <f t="shared" si="0"/>
        <v>25000</v>
      </c>
      <c r="L29" s="147">
        <f t="shared" si="0"/>
        <v>565000</v>
      </c>
      <c r="M29" s="147">
        <f t="shared" si="0"/>
        <v>35000</v>
      </c>
      <c r="N29" s="147">
        <f t="shared" si="0"/>
        <v>0</v>
      </c>
      <c r="O29" s="148">
        <f t="shared" si="0"/>
        <v>0</v>
      </c>
    </row>
    <row r="30" spans="1:15" ht="15" customHeight="1" thickBot="1">
      <c r="A30" s="149" t="s">
        <v>72</v>
      </c>
      <c r="B30" s="253">
        <f>SUM(B29:H29)</f>
        <v>3368000</v>
      </c>
      <c r="C30" s="254"/>
      <c r="D30" s="254"/>
      <c r="E30" s="254"/>
      <c r="F30" s="254"/>
      <c r="G30" s="254"/>
      <c r="H30" s="255"/>
      <c r="I30" s="253">
        <f>SUM(I29:O29)</f>
        <v>3388000</v>
      </c>
      <c r="J30" s="254"/>
      <c r="K30" s="254"/>
      <c r="L30" s="254"/>
      <c r="M30" s="254"/>
      <c r="N30" s="254"/>
      <c r="O30" s="255"/>
    </row>
    <row r="31" spans="1:15" ht="15" customHeight="1">
      <c r="A31" s="121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ht="15" customHeight="1">
      <c r="A32" s="122"/>
      <c r="B32" s="120"/>
      <c r="C32" s="120"/>
      <c r="D32" s="120"/>
      <c r="E32" s="120"/>
      <c r="F32" s="120"/>
      <c r="G32" s="120"/>
      <c r="H32" s="204"/>
      <c r="I32" s="120"/>
      <c r="J32" s="120"/>
      <c r="K32" s="120"/>
      <c r="L32" s="120"/>
      <c r="M32" s="120"/>
      <c r="N32" s="204"/>
      <c r="O32" s="120"/>
    </row>
    <row r="33" spans="1:15" ht="15" customHeight="1">
      <c r="A33" s="25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</row>
    <row r="34" spans="1:15" ht="15" customHeight="1">
      <c r="A34" s="122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</sheetData>
  <sheetProtection/>
  <mergeCells count="21">
    <mergeCell ref="N6:N7"/>
    <mergeCell ref="M6:M7"/>
    <mergeCell ref="A33:O33"/>
    <mergeCell ref="H6:H7"/>
    <mergeCell ref="I6:I7"/>
    <mergeCell ref="J6:J7"/>
    <mergeCell ref="K6:K7"/>
    <mergeCell ref="G6:G7"/>
    <mergeCell ref="B30:H30"/>
    <mergeCell ref="I30:O30"/>
    <mergeCell ref="F6:F7"/>
    <mergeCell ref="O6:O7"/>
    <mergeCell ref="L6:L7"/>
    <mergeCell ref="C6:C7"/>
    <mergeCell ref="D6:D7"/>
    <mergeCell ref="E6:E7"/>
    <mergeCell ref="A2:O2"/>
    <mergeCell ref="A3:O3"/>
    <mergeCell ref="B5:H5"/>
    <mergeCell ref="I5:O5"/>
    <mergeCell ref="B6:B7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4"/>
  <sheetViews>
    <sheetView tabSelected="1" zoomScalePageLayoutView="0" workbookViewId="0" topLeftCell="A62">
      <selection activeCell="E91" sqref="E91"/>
    </sheetView>
  </sheetViews>
  <sheetFormatPr defaultColWidth="9.140625" defaultRowHeight="12.75"/>
  <cols>
    <col min="1" max="1" width="6.8515625" style="61" customWidth="1"/>
    <col min="2" max="2" width="26.28125" style="62" customWidth="1"/>
    <col min="3" max="3" width="11.00390625" style="10" customWidth="1"/>
    <col min="4" max="4" width="11.8515625" style="17" customWidth="1"/>
    <col min="5" max="5" width="11.140625" style="17" customWidth="1"/>
    <col min="6" max="6" width="10.8515625" style="17" customWidth="1"/>
    <col min="7" max="7" width="10.140625" style="17" customWidth="1"/>
    <col min="8" max="8" width="8.8515625" style="10" customWidth="1"/>
    <col min="9" max="10" width="8.00390625" style="10" customWidth="1"/>
    <col min="11" max="11" width="7.140625" style="10" customWidth="1"/>
    <col min="12" max="12" width="6.28125" style="10" customWidth="1"/>
    <col min="13" max="13" width="9.7109375" style="10" customWidth="1"/>
    <col min="14" max="14" width="9.8515625" style="9" customWidth="1"/>
    <col min="15" max="15" width="11.421875" style="9" customWidth="1"/>
    <col min="16" max="16" width="16.7109375" style="10" hidden="1" customWidth="1"/>
    <col min="17" max="17" width="16.421875" style="10" hidden="1" customWidth="1"/>
    <col min="18" max="18" width="19.57421875" style="10" customWidth="1"/>
    <col min="19" max="19" width="10.140625" style="10" bestFit="1" customWidth="1"/>
    <col min="20" max="16384" width="9.140625" style="10" customWidth="1"/>
  </cols>
  <sheetData>
    <row r="1" spans="1:18" ht="22.5" customHeight="1">
      <c r="A1" s="256" t="s">
        <v>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8"/>
      <c r="P1" s="7"/>
      <c r="Q1" s="7"/>
      <c r="R1" s="7"/>
    </row>
    <row r="2" spans="1:18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8" t="s">
        <v>24</v>
      </c>
      <c r="O2" s="11"/>
      <c r="P2" s="7"/>
      <c r="Q2" s="7"/>
      <c r="R2" s="7"/>
    </row>
    <row r="3" spans="1:15" ht="18" customHeight="1">
      <c r="A3" s="89" t="s">
        <v>10</v>
      </c>
      <c r="B3" s="90"/>
      <c r="C3" s="90" t="s">
        <v>64</v>
      </c>
      <c r="D3" s="91"/>
      <c r="E3" s="92"/>
      <c r="F3" s="92"/>
      <c r="G3" s="9"/>
      <c r="H3" s="9"/>
      <c r="I3" s="9"/>
      <c r="J3" s="9"/>
      <c r="K3" s="9"/>
      <c r="L3" s="9"/>
      <c r="M3" s="9"/>
      <c r="O3" s="10"/>
    </row>
    <row r="4" spans="1:15" ht="9.75" customHeight="1">
      <c r="A4" s="93" t="s">
        <v>11</v>
      </c>
      <c r="B4" s="9"/>
      <c r="C4" s="9"/>
      <c r="D4" s="94"/>
      <c r="E4" s="94"/>
      <c r="F4" s="94"/>
      <c r="G4" s="9"/>
      <c r="H4" s="9"/>
      <c r="I4" s="9"/>
      <c r="J4" s="9"/>
      <c r="K4" s="9"/>
      <c r="L4" s="9"/>
      <c r="M4" s="9"/>
      <c r="O4" s="10"/>
    </row>
    <row r="5" spans="1:15" ht="38.25" customHeight="1" thickBot="1">
      <c r="A5" s="96" t="s">
        <v>12</v>
      </c>
      <c r="B5" s="97"/>
      <c r="C5" s="98"/>
      <c r="D5" s="99" t="s">
        <v>105</v>
      </c>
      <c r="E5" s="82" t="s">
        <v>106</v>
      </c>
      <c r="F5" s="82" t="s">
        <v>107</v>
      </c>
      <c r="G5" s="100"/>
      <c r="H5" s="101"/>
      <c r="I5" s="170"/>
      <c r="J5" s="9"/>
      <c r="K5" s="9"/>
      <c r="L5" s="76"/>
      <c r="M5" s="76"/>
      <c r="N5" s="170"/>
      <c r="O5" s="48"/>
    </row>
    <row r="6" spans="1:15" ht="21.75" customHeight="1" thickTop="1">
      <c r="A6" s="102" t="s">
        <v>4</v>
      </c>
      <c r="B6" s="103"/>
      <c r="C6" s="104"/>
      <c r="D6" s="30">
        <f>D82</f>
        <v>2433500</v>
      </c>
      <c r="E6" s="31">
        <v>2733000</v>
      </c>
      <c r="F6" s="166">
        <v>2733000</v>
      </c>
      <c r="G6" s="9"/>
      <c r="H6" s="9"/>
      <c r="I6" s="9"/>
      <c r="J6" s="9"/>
      <c r="K6" s="9"/>
      <c r="L6" s="171"/>
      <c r="M6" s="48"/>
      <c r="N6" s="48"/>
      <c r="O6" s="48"/>
    </row>
    <row r="7" spans="1:15" ht="24.75" customHeight="1">
      <c r="A7" s="257" t="s">
        <v>13</v>
      </c>
      <c r="B7" s="258"/>
      <c r="C7" s="259"/>
      <c r="D7" s="30">
        <f>G82</f>
        <v>20000</v>
      </c>
      <c r="E7" s="31">
        <v>25000</v>
      </c>
      <c r="F7" s="32">
        <v>30000</v>
      </c>
      <c r="G7" s="9"/>
      <c r="H7" s="9"/>
      <c r="I7" s="9"/>
      <c r="J7" s="9"/>
      <c r="K7" s="9"/>
      <c r="L7" s="171"/>
      <c r="M7" s="48"/>
      <c r="N7" s="48"/>
      <c r="O7" s="48"/>
    </row>
    <row r="8" spans="1:15" ht="19.5" customHeight="1">
      <c r="A8" s="260" t="s">
        <v>6</v>
      </c>
      <c r="B8" s="261"/>
      <c r="C8" s="104"/>
      <c r="D8" s="30">
        <f>H82</f>
        <v>10000</v>
      </c>
      <c r="E8" s="32">
        <v>15000</v>
      </c>
      <c r="F8" s="32">
        <v>25000</v>
      </c>
      <c r="G8" s="105"/>
      <c r="H8" s="9"/>
      <c r="I8" s="9"/>
      <c r="J8" s="9"/>
      <c r="K8" s="9"/>
      <c r="L8" s="171"/>
      <c r="M8" s="48"/>
      <c r="N8" s="48"/>
      <c r="O8" s="48"/>
    </row>
    <row r="9" spans="1:15" ht="11.25">
      <c r="A9" s="106" t="s">
        <v>7</v>
      </c>
      <c r="B9" s="107"/>
      <c r="C9" s="104"/>
      <c r="D9" s="30">
        <f>E82+F82</f>
        <v>251100</v>
      </c>
      <c r="E9" s="32">
        <v>560000</v>
      </c>
      <c r="F9" s="32">
        <v>565000</v>
      </c>
      <c r="G9" s="105"/>
      <c r="H9" s="9"/>
      <c r="I9" s="171"/>
      <c r="J9" s="9"/>
      <c r="K9" s="9"/>
      <c r="L9" s="76"/>
      <c r="M9" s="76"/>
      <c r="N9" s="171"/>
      <c r="O9" s="48"/>
    </row>
    <row r="10" spans="1:15" ht="11.25">
      <c r="A10" s="108" t="s">
        <v>14</v>
      </c>
      <c r="B10" s="103"/>
      <c r="C10" s="104"/>
      <c r="D10" s="30">
        <f>J82</f>
        <v>32000</v>
      </c>
      <c r="E10" s="32">
        <v>35000</v>
      </c>
      <c r="F10" s="32">
        <v>35000</v>
      </c>
      <c r="G10" s="105"/>
      <c r="H10" s="9"/>
      <c r="I10" s="171"/>
      <c r="J10" s="9"/>
      <c r="K10" s="9"/>
      <c r="L10" s="76"/>
      <c r="M10" s="76"/>
      <c r="N10" s="171"/>
      <c r="O10" s="48"/>
    </row>
    <row r="11" spans="1:15" ht="20.25" customHeight="1">
      <c r="A11" s="262" t="s">
        <v>15</v>
      </c>
      <c r="B11" s="263"/>
      <c r="C11" s="264"/>
      <c r="D11" s="30"/>
      <c r="E11" s="32"/>
      <c r="F11" s="32"/>
      <c r="G11" s="105"/>
      <c r="H11" s="9"/>
      <c r="I11" s="171"/>
      <c r="J11" s="9"/>
      <c r="K11" s="9"/>
      <c r="L11" s="76"/>
      <c r="M11" s="76"/>
      <c r="N11" s="171"/>
      <c r="O11" s="48"/>
    </row>
    <row r="12" spans="1:15" ht="16.5" customHeight="1">
      <c r="A12" s="265" t="s">
        <v>8</v>
      </c>
      <c r="B12" s="266"/>
      <c r="C12" s="104"/>
      <c r="D12" s="37"/>
      <c r="E12" s="39"/>
      <c r="F12" s="167"/>
      <c r="G12" s="105"/>
      <c r="H12" s="9"/>
      <c r="I12" s="76"/>
      <c r="J12" s="9"/>
      <c r="K12" s="9"/>
      <c r="L12" s="76"/>
      <c r="M12" s="76"/>
      <c r="N12" s="76"/>
      <c r="O12" s="48"/>
    </row>
    <row r="13" spans="1:15" ht="11.25">
      <c r="A13" s="109" t="s">
        <v>16</v>
      </c>
      <c r="B13" s="110"/>
      <c r="C13" s="111"/>
      <c r="D13" s="43">
        <f>SUM(D6:D12)</f>
        <v>2746600</v>
      </c>
      <c r="E13" s="43">
        <f>SUM(E6:E12)</f>
        <v>3368000</v>
      </c>
      <c r="F13" s="172">
        <f>SUM(F6:F12)</f>
        <v>3388000</v>
      </c>
      <c r="G13" s="112"/>
      <c r="H13" s="9"/>
      <c r="I13" s="112"/>
      <c r="J13" s="9"/>
      <c r="K13" s="9"/>
      <c r="L13" s="76"/>
      <c r="M13" s="76"/>
      <c r="N13" s="112"/>
      <c r="O13" s="48"/>
    </row>
    <row r="14" spans="1:13" ht="11.25">
      <c r="A14" s="45" t="s">
        <v>17</v>
      </c>
      <c r="B14" s="113"/>
      <c r="C14" s="9"/>
      <c r="D14" s="114" t="s">
        <v>70</v>
      </c>
      <c r="E14" s="76"/>
      <c r="F14" s="76"/>
      <c r="G14" s="76"/>
      <c r="H14" s="9"/>
      <c r="I14" s="9"/>
      <c r="J14" s="9"/>
      <c r="K14" s="9"/>
      <c r="L14" s="9"/>
      <c r="M14" s="9"/>
    </row>
    <row r="15" spans="1:13" ht="11.25">
      <c r="A15" s="45" t="s">
        <v>18</v>
      </c>
      <c r="B15" s="45"/>
      <c r="C15" s="45"/>
      <c r="D15" s="109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1.25">
      <c r="A16" s="95" t="s">
        <v>19</v>
      </c>
      <c r="B16" s="95"/>
      <c r="C16" s="9"/>
      <c r="D16" s="76"/>
      <c r="E16" s="76"/>
      <c r="F16" s="76"/>
      <c r="G16" s="76"/>
      <c r="H16" s="9"/>
      <c r="I16" s="9"/>
      <c r="J16" s="9"/>
      <c r="K16" s="9"/>
      <c r="L16" s="9"/>
      <c r="M16" s="9"/>
    </row>
    <row r="17" spans="1:13" ht="11.25">
      <c r="A17" s="95"/>
      <c r="B17" s="95"/>
      <c r="C17" s="9"/>
      <c r="D17" s="76"/>
      <c r="E17" s="76"/>
      <c r="F17" s="76"/>
      <c r="G17" s="76"/>
      <c r="H17" s="9"/>
      <c r="I17" s="9"/>
      <c r="J17" s="9"/>
      <c r="K17" s="9"/>
      <c r="L17" s="9"/>
      <c r="M17" s="9"/>
    </row>
    <row r="18" spans="1:15" ht="20.25" customHeight="1">
      <c r="A18" s="274" t="s">
        <v>63</v>
      </c>
      <c r="B18" s="275" t="s">
        <v>20</v>
      </c>
      <c r="C18" s="278" t="s">
        <v>120</v>
      </c>
      <c r="D18" s="281" t="s">
        <v>75</v>
      </c>
      <c r="E18" s="282"/>
      <c r="F18" s="282"/>
      <c r="G18" s="282"/>
      <c r="H18" s="282"/>
      <c r="I18" s="282"/>
      <c r="J18" s="282"/>
      <c r="K18" s="282"/>
      <c r="L18" s="283"/>
      <c r="M18" s="267" t="s">
        <v>102</v>
      </c>
      <c r="N18" s="267" t="s">
        <v>108</v>
      </c>
      <c r="O18" s="67"/>
    </row>
    <row r="19" spans="1:17" s="17" customFormat="1" ht="15" customHeight="1" hidden="1">
      <c r="A19" s="274"/>
      <c r="B19" s="276"/>
      <c r="C19" s="279"/>
      <c r="D19" s="115"/>
      <c r="E19" s="115"/>
      <c r="F19" s="115"/>
      <c r="G19" s="115"/>
      <c r="H19" s="115"/>
      <c r="I19" s="115" t="s">
        <v>26</v>
      </c>
      <c r="J19" s="115"/>
      <c r="K19" s="115"/>
      <c r="L19" s="115"/>
      <c r="M19" s="284"/>
      <c r="N19" s="284"/>
      <c r="O19" s="66"/>
      <c r="P19" s="50"/>
      <c r="Q19" s="50"/>
    </row>
    <row r="20" spans="1:17" s="17" customFormat="1" ht="15" customHeight="1">
      <c r="A20" s="274"/>
      <c r="B20" s="276"/>
      <c r="C20" s="279"/>
      <c r="D20" s="285"/>
      <c r="E20" s="286"/>
      <c r="F20" s="287"/>
      <c r="G20" s="267" t="s">
        <v>5</v>
      </c>
      <c r="H20" s="267" t="s">
        <v>6</v>
      </c>
      <c r="I20" s="267" t="s">
        <v>7</v>
      </c>
      <c r="J20" s="267" t="s">
        <v>14</v>
      </c>
      <c r="K20" s="267" t="s">
        <v>9</v>
      </c>
      <c r="L20" s="267" t="s">
        <v>8</v>
      </c>
      <c r="M20" s="284"/>
      <c r="N20" s="284"/>
      <c r="O20" s="66"/>
      <c r="P20" s="50"/>
      <c r="Q20" s="156"/>
    </row>
    <row r="21" spans="1:17" s="75" customFormat="1" ht="81.75" customHeight="1">
      <c r="A21" s="274"/>
      <c r="B21" s="277"/>
      <c r="C21" s="280"/>
      <c r="D21" s="168" t="s">
        <v>124</v>
      </c>
      <c r="E21" s="169" t="s">
        <v>122</v>
      </c>
      <c r="F21" s="169" t="s">
        <v>123</v>
      </c>
      <c r="G21" s="268"/>
      <c r="H21" s="268"/>
      <c r="I21" s="268"/>
      <c r="J21" s="268"/>
      <c r="K21" s="268"/>
      <c r="L21" s="268"/>
      <c r="M21" s="268"/>
      <c r="N21" s="268"/>
      <c r="O21" s="72"/>
      <c r="P21" s="73" t="s">
        <v>25</v>
      </c>
      <c r="Q21" s="74"/>
    </row>
    <row r="22" spans="1:17" s="54" customFormat="1" ht="14.25" customHeight="1">
      <c r="A22" s="83">
        <v>31</v>
      </c>
      <c r="B22" s="65" t="s">
        <v>27</v>
      </c>
      <c r="C22" s="52">
        <f>SUM(C23:C29)</f>
        <v>1858000</v>
      </c>
      <c r="D22" s="52">
        <f aca="true" t="shared" si="0" ref="D22:L22">SUM(D23:D29)</f>
        <v>1858000</v>
      </c>
      <c r="E22" s="52"/>
      <c r="F22" s="88"/>
      <c r="G22" s="88">
        <f t="shared" si="0"/>
        <v>0</v>
      </c>
      <c r="H22" s="88">
        <f t="shared" si="0"/>
        <v>0</v>
      </c>
      <c r="I22" s="88">
        <f t="shared" si="0"/>
        <v>0</v>
      </c>
      <c r="J22" s="88">
        <f t="shared" si="0"/>
        <v>0</v>
      </c>
      <c r="K22" s="88">
        <f t="shared" si="0"/>
        <v>0</v>
      </c>
      <c r="L22" s="88">
        <f t="shared" si="0"/>
        <v>0</v>
      </c>
      <c r="M22" s="52">
        <v>1868000</v>
      </c>
      <c r="N22" s="52">
        <v>1878000</v>
      </c>
      <c r="O22" s="46"/>
      <c r="P22" s="51">
        <v>1300482.06</v>
      </c>
      <c r="Q22" s="53"/>
    </row>
    <row r="23" spans="1:17" ht="14.25" customHeight="1">
      <c r="A23" s="84">
        <v>31111</v>
      </c>
      <c r="B23" s="85" t="s">
        <v>28</v>
      </c>
      <c r="C23" s="57">
        <f aca="true" t="shared" si="1" ref="C23:C77">SUM(D23:L23)</f>
        <v>1566000</v>
      </c>
      <c r="D23" s="57">
        <v>1566000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48"/>
      <c r="P23" s="58"/>
      <c r="Q23" s="25"/>
    </row>
    <row r="24" spans="1:17" ht="12" customHeight="1">
      <c r="A24" s="84">
        <v>31212</v>
      </c>
      <c r="B24" s="85" t="s">
        <v>67</v>
      </c>
      <c r="C24" s="57">
        <f t="shared" si="1"/>
        <v>12000</v>
      </c>
      <c r="D24" s="57">
        <v>12000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48"/>
      <c r="P24" s="58"/>
      <c r="Q24" s="25"/>
    </row>
    <row r="25" spans="1:25" ht="12" customHeight="1">
      <c r="A25" s="84">
        <v>31213</v>
      </c>
      <c r="B25" s="85" t="s">
        <v>29</v>
      </c>
      <c r="C25" s="57">
        <f t="shared" si="1"/>
        <v>3000</v>
      </c>
      <c r="D25" s="57">
        <v>3000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48"/>
      <c r="P25" s="58"/>
      <c r="Q25" s="25"/>
      <c r="S25" s="173"/>
      <c r="T25" s="48"/>
      <c r="U25" s="48"/>
      <c r="V25" s="48"/>
      <c r="W25" s="48"/>
      <c r="X25" s="48"/>
      <c r="Y25" s="48"/>
    </row>
    <row r="26" spans="1:25" ht="12" customHeight="1">
      <c r="A26" s="84">
        <v>31215</v>
      </c>
      <c r="B26" s="85" t="s">
        <v>109</v>
      </c>
      <c r="C26" s="57">
        <f t="shared" si="1"/>
        <v>8000</v>
      </c>
      <c r="D26" s="57">
        <v>8000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8"/>
      <c r="P26" s="58"/>
      <c r="Q26" s="25"/>
      <c r="S26" s="173"/>
      <c r="T26" s="48"/>
      <c r="U26" s="48"/>
      <c r="V26" s="48"/>
      <c r="W26" s="48"/>
      <c r="X26" s="48"/>
      <c r="Y26" s="48"/>
    </row>
    <row r="27" spans="1:19" s="48" customFormat="1" ht="12" customHeight="1">
      <c r="A27" s="84">
        <v>31321</v>
      </c>
      <c r="B27" s="86" t="s">
        <v>30</v>
      </c>
      <c r="C27" s="57">
        <f t="shared" si="1"/>
        <v>235000</v>
      </c>
      <c r="D27" s="57">
        <v>235000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P27" s="58"/>
      <c r="Q27" s="25"/>
      <c r="S27" s="173"/>
    </row>
    <row r="28" spans="1:17" s="48" customFormat="1" ht="12" customHeight="1">
      <c r="A28" s="84">
        <v>31322</v>
      </c>
      <c r="B28" s="86" t="s">
        <v>86</v>
      </c>
      <c r="C28" s="57">
        <f t="shared" si="1"/>
        <v>8000</v>
      </c>
      <c r="D28" s="57">
        <v>8000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P28" s="58"/>
      <c r="Q28" s="25"/>
    </row>
    <row r="29" spans="1:17" s="48" customFormat="1" ht="12.75" customHeight="1">
      <c r="A29" s="84">
        <v>31332</v>
      </c>
      <c r="B29" s="68" t="s">
        <v>84</v>
      </c>
      <c r="C29" s="57">
        <f t="shared" si="1"/>
        <v>26000</v>
      </c>
      <c r="D29" s="57">
        <v>26000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P29" s="58"/>
      <c r="Q29" s="25"/>
    </row>
    <row r="30" spans="1:25" s="46" customFormat="1" ht="14.25" customHeight="1">
      <c r="A30" s="83">
        <v>32</v>
      </c>
      <c r="B30" s="65" t="s">
        <v>31</v>
      </c>
      <c r="C30" s="52">
        <f aca="true" t="shared" si="2" ref="C30:L30">SUM(C31:C73)</f>
        <v>818600</v>
      </c>
      <c r="D30" s="52">
        <f t="shared" si="2"/>
        <v>524500</v>
      </c>
      <c r="E30" s="52">
        <f t="shared" si="2"/>
        <v>231100</v>
      </c>
      <c r="F30" s="52">
        <f t="shared" si="2"/>
        <v>20000</v>
      </c>
      <c r="G30" s="52">
        <f t="shared" si="2"/>
        <v>20000</v>
      </c>
      <c r="H30" s="52">
        <f t="shared" si="2"/>
        <v>10000</v>
      </c>
      <c r="I30" s="52">
        <f t="shared" si="2"/>
        <v>0</v>
      </c>
      <c r="J30" s="52">
        <f t="shared" si="2"/>
        <v>13000</v>
      </c>
      <c r="K30" s="52">
        <f t="shared" si="2"/>
        <v>0</v>
      </c>
      <c r="L30" s="52">
        <f t="shared" si="2"/>
        <v>0</v>
      </c>
      <c r="M30" s="52">
        <v>1089000</v>
      </c>
      <c r="N30" s="52">
        <v>1099000</v>
      </c>
      <c r="P30" s="51"/>
      <c r="Q30" s="53"/>
      <c r="S30" s="173"/>
      <c r="T30" s="173"/>
      <c r="U30" s="173"/>
      <c r="V30" s="180"/>
      <c r="W30" s="173"/>
      <c r="X30" s="173"/>
      <c r="Y30" s="173"/>
    </row>
    <row r="31" spans="1:25" s="48" customFormat="1" ht="12" customHeight="1">
      <c r="A31" s="84">
        <v>32111</v>
      </c>
      <c r="B31" s="68" t="s">
        <v>32</v>
      </c>
      <c r="C31" s="57">
        <f t="shared" si="1"/>
        <v>4000</v>
      </c>
      <c r="D31" s="57">
        <v>4000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P31" s="58"/>
      <c r="Q31" s="25"/>
      <c r="S31" s="173"/>
      <c r="T31" s="173"/>
      <c r="U31" s="173"/>
      <c r="V31" s="179"/>
      <c r="W31" s="173"/>
      <c r="X31" s="173"/>
      <c r="Y31" s="173"/>
    </row>
    <row r="32" spans="1:25" s="48" customFormat="1" ht="12" customHeight="1">
      <c r="A32" s="84">
        <v>32112</v>
      </c>
      <c r="B32" s="68" t="s">
        <v>110</v>
      </c>
      <c r="C32" s="57">
        <f t="shared" si="1"/>
        <v>3500</v>
      </c>
      <c r="D32" s="57">
        <v>3500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P32" s="58"/>
      <c r="Q32" s="25"/>
      <c r="S32" s="173"/>
      <c r="T32" s="173"/>
      <c r="U32" s="173"/>
      <c r="W32" s="173"/>
      <c r="X32" s="173"/>
      <c r="Y32" s="173"/>
    </row>
    <row r="33" spans="1:25" s="48" customFormat="1" ht="10.5" customHeight="1">
      <c r="A33" s="84">
        <v>32113</v>
      </c>
      <c r="B33" s="68" t="s">
        <v>33</v>
      </c>
      <c r="C33" s="57">
        <f t="shared" si="1"/>
        <v>5500</v>
      </c>
      <c r="D33" s="57">
        <v>5500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P33" s="58"/>
      <c r="Q33" s="25"/>
      <c r="S33" s="173"/>
      <c r="T33" s="173"/>
      <c r="U33" s="173"/>
      <c r="Y33" s="173"/>
    </row>
    <row r="34" spans="1:21" s="48" customFormat="1" ht="10.5" customHeight="1">
      <c r="A34" s="84">
        <v>32114</v>
      </c>
      <c r="B34" s="68" t="s">
        <v>111</v>
      </c>
      <c r="C34" s="57">
        <f t="shared" si="1"/>
        <v>8000</v>
      </c>
      <c r="D34" s="57">
        <v>8000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P34" s="58"/>
      <c r="Q34" s="25"/>
      <c r="S34" s="173"/>
      <c r="T34" s="173"/>
      <c r="U34" s="173"/>
    </row>
    <row r="35" spans="1:21" s="48" customFormat="1" ht="12" customHeight="1">
      <c r="A35" s="84">
        <v>32115</v>
      </c>
      <c r="B35" s="86" t="s">
        <v>34</v>
      </c>
      <c r="C35" s="57">
        <f t="shared" si="1"/>
        <v>9000</v>
      </c>
      <c r="D35" s="57">
        <v>9000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P35" s="58"/>
      <c r="Q35" s="25"/>
      <c r="S35" s="173"/>
      <c r="T35" s="173"/>
      <c r="U35" s="173"/>
    </row>
    <row r="36" spans="1:21" s="48" customFormat="1" ht="12" customHeight="1">
      <c r="A36" s="84">
        <v>32116</v>
      </c>
      <c r="B36" s="86" t="s">
        <v>112</v>
      </c>
      <c r="C36" s="57">
        <f t="shared" si="1"/>
        <v>3000</v>
      </c>
      <c r="D36" s="57">
        <v>3000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P36" s="58"/>
      <c r="Q36" s="25"/>
      <c r="S36" s="173"/>
      <c r="T36" s="173"/>
      <c r="U36" s="173"/>
    </row>
    <row r="37" spans="1:21" s="48" customFormat="1" ht="12" customHeight="1">
      <c r="A37" s="84">
        <v>32121</v>
      </c>
      <c r="B37" s="68" t="s">
        <v>35</v>
      </c>
      <c r="C37" s="57">
        <f t="shared" si="1"/>
        <v>45000</v>
      </c>
      <c r="D37" s="57">
        <v>45000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P37" s="58"/>
      <c r="Q37" s="25"/>
      <c r="S37" s="173"/>
      <c r="T37" s="173"/>
      <c r="U37" s="173"/>
    </row>
    <row r="38" spans="1:21" s="48" customFormat="1" ht="14.25" customHeight="1">
      <c r="A38" s="84">
        <v>32131</v>
      </c>
      <c r="B38" s="68" t="s">
        <v>36</v>
      </c>
      <c r="C38" s="57">
        <f t="shared" si="1"/>
        <v>4000</v>
      </c>
      <c r="D38" s="57">
        <v>4000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P38" s="58"/>
      <c r="Q38" s="25"/>
      <c r="T38" s="173"/>
      <c r="U38" s="173"/>
    </row>
    <row r="39" spans="1:21" s="48" customFormat="1" ht="13.5" customHeight="1">
      <c r="A39" s="84">
        <v>32211</v>
      </c>
      <c r="B39" s="68" t="s">
        <v>37</v>
      </c>
      <c r="C39" s="57">
        <f t="shared" si="1"/>
        <v>9000</v>
      </c>
      <c r="D39" s="57">
        <v>9000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P39" s="58"/>
      <c r="Q39" s="25"/>
      <c r="T39" s="173"/>
      <c r="U39" s="173"/>
    </row>
    <row r="40" spans="1:21" s="48" customFormat="1" ht="11.25" customHeight="1">
      <c r="A40" s="84">
        <v>32212</v>
      </c>
      <c r="B40" s="68" t="s">
        <v>38</v>
      </c>
      <c r="C40" s="57">
        <f t="shared" si="1"/>
        <v>3000</v>
      </c>
      <c r="D40" s="57">
        <v>3000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P40" s="58"/>
      <c r="Q40" s="25"/>
      <c r="T40" s="173"/>
      <c r="U40" s="173"/>
    </row>
    <row r="41" spans="1:21" s="48" customFormat="1" ht="12" customHeight="1">
      <c r="A41" s="84">
        <v>32214</v>
      </c>
      <c r="B41" s="86" t="s">
        <v>39</v>
      </c>
      <c r="C41" s="57">
        <f t="shared" si="1"/>
        <v>7000</v>
      </c>
      <c r="D41" s="57">
        <v>7000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P41" s="58"/>
      <c r="Q41" s="25"/>
      <c r="R41" s="60"/>
      <c r="T41" s="173"/>
      <c r="U41" s="173"/>
    </row>
    <row r="42" spans="1:21" s="48" customFormat="1" ht="12" customHeight="1">
      <c r="A42" s="84">
        <v>32216</v>
      </c>
      <c r="B42" s="68" t="s">
        <v>40</v>
      </c>
      <c r="C42" s="57">
        <f t="shared" si="1"/>
        <v>3000</v>
      </c>
      <c r="D42" s="57">
        <v>3000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P42" s="58"/>
      <c r="Q42" s="25"/>
      <c r="T42" s="173"/>
      <c r="U42" s="173"/>
    </row>
    <row r="43" spans="1:21" s="48" customFormat="1" ht="11.25" customHeight="1">
      <c r="A43" s="84">
        <v>32225</v>
      </c>
      <c r="B43" s="68" t="s">
        <v>41</v>
      </c>
      <c r="C43" s="57">
        <f t="shared" si="1"/>
        <v>13300</v>
      </c>
      <c r="D43" s="57"/>
      <c r="E43" s="57"/>
      <c r="F43" s="57">
        <v>2000</v>
      </c>
      <c r="G43" s="57">
        <v>11300</v>
      </c>
      <c r="H43" s="57"/>
      <c r="I43" s="57"/>
      <c r="J43" s="57"/>
      <c r="K43" s="57"/>
      <c r="L43" s="57"/>
      <c r="M43" s="57"/>
      <c r="N43" s="57"/>
      <c r="P43" s="58"/>
      <c r="Q43" s="25"/>
      <c r="U43" s="173"/>
    </row>
    <row r="44" spans="1:21" s="48" customFormat="1" ht="12" customHeight="1">
      <c r="A44" s="84">
        <v>32229</v>
      </c>
      <c r="B44" s="87" t="s">
        <v>42</v>
      </c>
      <c r="C44" s="57">
        <f t="shared" si="1"/>
        <v>3700</v>
      </c>
      <c r="D44" s="57"/>
      <c r="E44" s="57"/>
      <c r="F44" s="57"/>
      <c r="G44" s="57">
        <v>3700</v>
      </c>
      <c r="H44" s="57"/>
      <c r="I44" s="57"/>
      <c r="J44" s="57"/>
      <c r="K44" s="57"/>
      <c r="L44" s="57"/>
      <c r="M44" s="57"/>
      <c r="N44" s="57"/>
      <c r="P44" s="58"/>
      <c r="Q44" s="25"/>
      <c r="U44" s="173"/>
    </row>
    <row r="45" spans="1:21" s="48" customFormat="1" ht="12" customHeight="1">
      <c r="A45" s="84">
        <v>32231</v>
      </c>
      <c r="B45" s="68" t="s">
        <v>43</v>
      </c>
      <c r="C45" s="57">
        <f t="shared" si="1"/>
        <v>27000</v>
      </c>
      <c r="D45" s="57">
        <v>27000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P45" s="58"/>
      <c r="Q45" s="25"/>
      <c r="U45" s="173"/>
    </row>
    <row r="46" spans="1:21" s="48" customFormat="1" ht="11.25">
      <c r="A46" s="84">
        <v>32234</v>
      </c>
      <c r="B46" s="68" t="s">
        <v>44</v>
      </c>
      <c r="C46" s="57">
        <f t="shared" si="1"/>
        <v>6000</v>
      </c>
      <c r="D46" s="57">
        <v>6000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P46" s="58"/>
      <c r="Q46" s="25"/>
      <c r="U46" s="173"/>
    </row>
    <row r="47" spans="1:25" ht="11.25">
      <c r="A47" s="84">
        <v>32244</v>
      </c>
      <c r="B47" s="68" t="s">
        <v>45</v>
      </c>
      <c r="C47" s="57">
        <f t="shared" si="1"/>
        <v>57000</v>
      </c>
      <c r="D47" s="57">
        <v>35000</v>
      </c>
      <c r="E47" s="57">
        <v>15000</v>
      </c>
      <c r="F47" s="57">
        <v>4000</v>
      </c>
      <c r="G47" s="57"/>
      <c r="H47" s="57"/>
      <c r="I47" s="57"/>
      <c r="J47" s="57">
        <v>3000</v>
      </c>
      <c r="K47" s="57"/>
      <c r="L47" s="57"/>
      <c r="M47" s="57"/>
      <c r="N47" s="57"/>
      <c r="O47" s="48"/>
      <c r="P47" s="58"/>
      <c r="Q47" s="25"/>
      <c r="S47" s="48"/>
      <c r="T47" s="48"/>
      <c r="U47" s="173"/>
      <c r="V47" s="48"/>
      <c r="W47" s="48"/>
      <c r="X47" s="48"/>
      <c r="Y47" s="48"/>
    </row>
    <row r="48" spans="1:25" ht="11.25">
      <c r="A48" s="84">
        <v>32251</v>
      </c>
      <c r="B48" s="68" t="s">
        <v>46</v>
      </c>
      <c r="C48" s="57">
        <f t="shared" si="1"/>
        <v>31000</v>
      </c>
      <c r="D48" s="57">
        <v>18000</v>
      </c>
      <c r="E48" s="57">
        <v>5000</v>
      </c>
      <c r="F48" s="57">
        <v>4000</v>
      </c>
      <c r="G48" s="57"/>
      <c r="H48" s="57"/>
      <c r="I48" s="57"/>
      <c r="J48" s="57">
        <v>4000</v>
      </c>
      <c r="K48" s="57"/>
      <c r="L48" s="57"/>
      <c r="M48" s="57"/>
      <c r="N48" s="57"/>
      <c r="O48" s="48"/>
      <c r="P48" s="58"/>
      <c r="Q48" s="25"/>
      <c r="S48" s="48"/>
      <c r="T48" s="48"/>
      <c r="U48" s="173"/>
      <c r="V48" s="48"/>
      <c r="W48" s="48"/>
      <c r="X48" s="48"/>
      <c r="Y48" s="48"/>
    </row>
    <row r="49" spans="1:25" ht="11.25">
      <c r="A49" s="84">
        <v>32311</v>
      </c>
      <c r="B49" s="68" t="s">
        <v>47</v>
      </c>
      <c r="C49" s="57">
        <f t="shared" si="1"/>
        <v>10000</v>
      </c>
      <c r="D49" s="57">
        <v>10000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48"/>
      <c r="P49" s="58"/>
      <c r="Q49" s="25"/>
      <c r="S49" s="48"/>
      <c r="T49" s="48"/>
      <c r="U49" s="173"/>
      <c r="V49" s="48"/>
      <c r="W49" s="48"/>
      <c r="X49" s="48"/>
      <c r="Y49" s="48"/>
    </row>
    <row r="50" spans="1:25" ht="11.25">
      <c r="A50" s="84">
        <v>32312</v>
      </c>
      <c r="B50" s="68" t="s">
        <v>48</v>
      </c>
      <c r="C50" s="57">
        <f t="shared" si="1"/>
        <v>5000</v>
      </c>
      <c r="D50" s="57">
        <v>5000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48"/>
      <c r="P50" s="58"/>
      <c r="Q50" s="25"/>
      <c r="S50" s="48"/>
      <c r="T50" s="48"/>
      <c r="U50" s="173"/>
      <c r="V50" s="48"/>
      <c r="W50" s="48"/>
      <c r="X50" s="48"/>
      <c r="Y50" s="48"/>
    </row>
    <row r="51" spans="1:25" ht="11.25">
      <c r="A51" s="84">
        <v>32313</v>
      </c>
      <c r="B51" s="68" t="s">
        <v>49</v>
      </c>
      <c r="C51" s="57">
        <f t="shared" si="1"/>
        <v>5000</v>
      </c>
      <c r="D51" s="57">
        <v>5000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48"/>
      <c r="P51" s="58"/>
      <c r="Q51" s="25"/>
      <c r="S51" s="48"/>
      <c r="T51" s="48"/>
      <c r="U51" s="48"/>
      <c r="V51" s="48"/>
      <c r="W51" s="48"/>
      <c r="X51" s="48"/>
      <c r="Y51" s="48"/>
    </row>
    <row r="52" spans="1:25" ht="11.25">
      <c r="A52" s="84">
        <v>32319</v>
      </c>
      <c r="B52" s="68" t="s">
        <v>50</v>
      </c>
      <c r="C52" s="57">
        <f t="shared" si="1"/>
        <v>12500</v>
      </c>
      <c r="D52" s="57">
        <v>7000</v>
      </c>
      <c r="E52" s="57">
        <v>5500</v>
      </c>
      <c r="F52" s="57"/>
      <c r="G52" s="57"/>
      <c r="H52" s="57"/>
      <c r="I52" s="57"/>
      <c r="J52" s="57"/>
      <c r="K52" s="57"/>
      <c r="L52" s="57"/>
      <c r="M52" s="57"/>
      <c r="N52" s="57"/>
      <c r="O52" s="48"/>
      <c r="P52" s="58"/>
      <c r="Q52" s="25"/>
      <c r="S52" s="48"/>
      <c r="T52" s="48"/>
      <c r="U52" s="48"/>
      <c r="V52" s="48"/>
      <c r="W52" s="48"/>
      <c r="X52" s="48"/>
      <c r="Y52" s="48"/>
    </row>
    <row r="53" spans="1:25" ht="11.25">
      <c r="A53" s="84">
        <v>32321</v>
      </c>
      <c r="B53" s="68" t="s">
        <v>113</v>
      </c>
      <c r="C53" s="57">
        <f t="shared" si="1"/>
        <v>140000</v>
      </c>
      <c r="D53" s="57">
        <v>55000</v>
      </c>
      <c r="E53" s="57">
        <v>80000</v>
      </c>
      <c r="F53" s="57">
        <v>5000</v>
      </c>
      <c r="G53" s="57"/>
      <c r="H53" s="57"/>
      <c r="I53" s="57"/>
      <c r="J53" s="57"/>
      <c r="K53" s="57"/>
      <c r="L53" s="57"/>
      <c r="M53" s="57"/>
      <c r="N53" s="57"/>
      <c r="O53" s="48"/>
      <c r="P53" s="58"/>
      <c r="Q53" s="25"/>
      <c r="S53" s="48"/>
      <c r="T53" s="48"/>
      <c r="U53" s="48"/>
      <c r="V53" s="48"/>
      <c r="W53" s="48"/>
      <c r="X53" s="48"/>
      <c r="Y53" s="48"/>
    </row>
    <row r="54" spans="1:25" ht="11.25">
      <c r="A54" s="84">
        <v>32322</v>
      </c>
      <c r="B54" s="68" t="s">
        <v>51</v>
      </c>
      <c r="C54" s="57">
        <f t="shared" si="1"/>
        <v>10500</v>
      </c>
      <c r="D54" s="57">
        <v>10500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48"/>
      <c r="P54" s="58"/>
      <c r="Q54" s="25"/>
      <c r="S54" s="48"/>
      <c r="T54" s="48"/>
      <c r="U54" s="48"/>
      <c r="V54" s="48"/>
      <c r="W54" s="48"/>
      <c r="X54" s="48"/>
      <c r="Y54" s="48"/>
    </row>
    <row r="55" spans="1:25" ht="11.25">
      <c r="A55" s="84">
        <v>32323</v>
      </c>
      <c r="B55" s="68" t="s">
        <v>52</v>
      </c>
      <c r="C55" s="57">
        <f t="shared" si="1"/>
        <v>4000</v>
      </c>
      <c r="D55" s="57">
        <v>4000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48"/>
      <c r="P55" s="58"/>
      <c r="Q55" s="25"/>
      <c r="S55" s="48"/>
      <c r="T55" s="48"/>
      <c r="U55" s="48"/>
      <c r="V55" s="48"/>
      <c r="W55" s="48"/>
      <c r="X55" s="48"/>
      <c r="Y55" s="48"/>
    </row>
    <row r="56" spans="1:25" ht="11.25">
      <c r="A56" s="84">
        <v>32334</v>
      </c>
      <c r="B56" s="68" t="s">
        <v>69</v>
      </c>
      <c r="C56" s="57">
        <f t="shared" si="1"/>
        <v>136600</v>
      </c>
      <c r="D56" s="57">
        <v>93300</v>
      </c>
      <c r="E56" s="57">
        <v>43300</v>
      </c>
      <c r="F56" s="57"/>
      <c r="G56" s="57"/>
      <c r="H56" s="57"/>
      <c r="I56" s="57"/>
      <c r="J56" s="57"/>
      <c r="K56" s="57"/>
      <c r="L56" s="57"/>
      <c r="M56" s="57"/>
      <c r="N56" s="57"/>
      <c r="O56" s="48"/>
      <c r="P56" s="58"/>
      <c r="Q56" s="25"/>
      <c r="S56" s="48"/>
      <c r="T56" s="48"/>
      <c r="U56" s="48"/>
      <c r="V56" s="48"/>
      <c r="W56" s="48"/>
      <c r="X56" s="48"/>
      <c r="Y56" s="48"/>
    </row>
    <row r="57" spans="1:25" ht="11.25">
      <c r="A57" s="84">
        <v>32339</v>
      </c>
      <c r="B57" s="68" t="s">
        <v>117</v>
      </c>
      <c r="C57" s="57">
        <f t="shared" si="1"/>
        <v>2000</v>
      </c>
      <c r="D57" s="57">
        <v>1000</v>
      </c>
      <c r="E57" s="57">
        <v>1000</v>
      </c>
      <c r="F57" s="57"/>
      <c r="G57" s="57"/>
      <c r="H57" s="57"/>
      <c r="I57" s="57"/>
      <c r="J57" s="57"/>
      <c r="K57" s="57"/>
      <c r="L57" s="57"/>
      <c r="M57" s="57"/>
      <c r="N57" s="57"/>
      <c r="O57" s="48"/>
      <c r="P57" s="58"/>
      <c r="Q57" s="25"/>
      <c r="S57" s="173"/>
      <c r="T57" s="48"/>
      <c r="U57" s="48"/>
      <c r="V57" s="48"/>
      <c r="W57" s="48"/>
      <c r="X57" s="48"/>
      <c r="Y57" s="48"/>
    </row>
    <row r="58" spans="1:25" ht="11.25">
      <c r="A58" s="84">
        <v>32341</v>
      </c>
      <c r="B58" s="68" t="s">
        <v>95</v>
      </c>
      <c r="C58" s="57">
        <f t="shared" si="1"/>
        <v>1000</v>
      </c>
      <c r="D58" s="57">
        <v>1000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48"/>
      <c r="P58" s="58"/>
      <c r="Q58" s="25"/>
      <c r="S58" s="173"/>
      <c r="T58" s="48"/>
      <c r="U58" s="48"/>
      <c r="V58" s="48"/>
      <c r="W58" s="48"/>
      <c r="X58" s="48"/>
      <c r="Y58" s="48"/>
    </row>
    <row r="59" spans="1:25" ht="11.25">
      <c r="A59" s="84">
        <v>32371</v>
      </c>
      <c r="B59" s="68" t="s">
        <v>53</v>
      </c>
      <c r="C59" s="57">
        <f t="shared" si="1"/>
        <v>68500</v>
      </c>
      <c r="D59" s="57">
        <v>50500</v>
      </c>
      <c r="E59" s="57">
        <v>15000</v>
      </c>
      <c r="F59" s="57"/>
      <c r="G59" s="57"/>
      <c r="H59" s="57">
        <v>3000</v>
      </c>
      <c r="I59" s="57"/>
      <c r="J59" s="57"/>
      <c r="K59" s="57"/>
      <c r="L59" s="57"/>
      <c r="M59" s="57"/>
      <c r="N59" s="57"/>
      <c r="O59" s="48"/>
      <c r="P59" s="58"/>
      <c r="Q59" s="25"/>
      <c r="S59" s="173"/>
      <c r="T59" s="48"/>
      <c r="U59" s="48"/>
      <c r="V59" s="48"/>
      <c r="W59" s="48"/>
      <c r="X59" s="48"/>
      <c r="Y59" s="48"/>
    </row>
    <row r="60" spans="1:25" ht="11.25">
      <c r="A60" s="84">
        <v>32372</v>
      </c>
      <c r="B60" s="68" t="s">
        <v>54</v>
      </c>
      <c r="C60" s="57">
        <f t="shared" si="1"/>
        <v>50000</v>
      </c>
      <c r="D60" s="57">
        <v>17000</v>
      </c>
      <c r="E60" s="57">
        <v>33000</v>
      </c>
      <c r="F60" s="57"/>
      <c r="G60" s="57"/>
      <c r="H60" s="57"/>
      <c r="I60" s="57"/>
      <c r="J60" s="57"/>
      <c r="K60" s="57"/>
      <c r="L60" s="57"/>
      <c r="M60" s="57"/>
      <c r="N60" s="57"/>
      <c r="O60" s="48"/>
      <c r="P60" s="58"/>
      <c r="Q60" s="25"/>
      <c r="S60" s="173"/>
      <c r="T60" s="48"/>
      <c r="U60" s="48"/>
      <c r="V60" s="48"/>
      <c r="W60" s="48"/>
      <c r="X60" s="48"/>
      <c r="Y60" s="48"/>
    </row>
    <row r="61" spans="1:25" ht="11.25">
      <c r="A61" s="84">
        <v>32375</v>
      </c>
      <c r="B61" s="68" t="s">
        <v>87</v>
      </c>
      <c r="C61" s="57">
        <f t="shared" si="1"/>
        <v>4000</v>
      </c>
      <c r="D61" s="57"/>
      <c r="E61" s="57">
        <v>4000</v>
      </c>
      <c r="F61" s="57"/>
      <c r="G61" s="57"/>
      <c r="H61" s="57"/>
      <c r="I61" s="57"/>
      <c r="J61" s="57"/>
      <c r="K61" s="57"/>
      <c r="L61" s="57"/>
      <c r="M61" s="57"/>
      <c r="N61" s="57"/>
      <c r="O61" s="48"/>
      <c r="P61" s="58"/>
      <c r="Q61" s="25"/>
      <c r="S61" s="173"/>
      <c r="T61" s="48"/>
      <c r="U61" s="48"/>
      <c r="V61" s="48"/>
      <c r="W61" s="48"/>
      <c r="X61" s="48"/>
      <c r="Y61" s="48"/>
    </row>
    <row r="62" spans="1:25" ht="11.25">
      <c r="A62" s="84">
        <v>32377</v>
      </c>
      <c r="B62" s="68" t="s">
        <v>55</v>
      </c>
      <c r="C62" s="57">
        <f t="shared" si="1"/>
        <v>44500</v>
      </c>
      <c r="D62" s="57">
        <v>24500</v>
      </c>
      <c r="E62" s="57">
        <v>10000</v>
      </c>
      <c r="F62" s="57"/>
      <c r="G62" s="57">
        <v>5000</v>
      </c>
      <c r="H62" s="57">
        <v>5000</v>
      </c>
      <c r="I62" s="57"/>
      <c r="J62" s="57"/>
      <c r="K62" s="57"/>
      <c r="L62" s="57"/>
      <c r="M62" s="57"/>
      <c r="N62" s="57"/>
      <c r="O62" s="48"/>
      <c r="P62" s="58"/>
      <c r="Q62" s="25"/>
      <c r="S62" s="173"/>
      <c r="T62" s="48"/>
      <c r="U62" s="48"/>
      <c r="V62" s="48"/>
      <c r="W62" s="48"/>
      <c r="X62" s="48"/>
      <c r="Y62" s="48"/>
    </row>
    <row r="63" spans="1:25" ht="11.25">
      <c r="A63" s="84">
        <v>32378</v>
      </c>
      <c r="B63" s="68" t="s">
        <v>118</v>
      </c>
      <c r="C63" s="57">
        <f t="shared" si="1"/>
        <v>8000</v>
      </c>
      <c r="D63" s="57"/>
      <c r="E63" s="57">
        <v>8000</v>
      </c>
      <c r="F63" s="57"/>
      <c r="G63" s="57"/>
      <c r="H63" s="57"/>
      <c r="I63" s="57"/>
      <c r="J63" s="57"/>
      <c r="K63" s="57"/>
      <c r="L63" s="57"/>
      <c r="M63" s="57"/>
      <c r="N63" s="57"/>
      <c r="O63" s="48"/>
      <c r="P63" s="58"/>
      <c r="Q63" s="25"/>
      <c r="S63" s="173"/>
      <c r="T63" s="48"/>
      <c r="U63" s="48"/>
      <c r="V63" s="48"/>
      <c r="W63" s="48"/>
      <c r="X63" s="48"/>
      <c r="Y63" s="48"/>
    </row>
    <row r="64" spans="1:25" ht="11.25">
      <c r="A64" s="84">
        <v>32379</v>
      </c>
      <c r="B64" s="68" t="s">
        <v>96</v>
      </c>
      <c r="C64" s="57">
        <f t="shared" si="1"/>
        <v>10000</v>
      </c>
      <c r="D64" s="57">
        <v>10000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48"/>
      <c r="P64" s="58"/>
      <c r="Q64" s="25"/>
      <c r="S64" s="173"/>
      <c r="T64" s="48"/>
      <c r="U64" s="48"/>
      <c r="V64" s="48"/>
      <c r="W64" s="48"/>
      <c r="X64" s="48"/>
      <c r="Y64" s="48"/>
    </row>
    <row r="65" spans="1:25" ht="11.25">
      <c r="A65" s="84">
        <v>32381</v>
      </c>
      <c r="B65" s="68" t="s">
        <v>65</v>
      </c>
      <c r="C65" s="57">
        <f t="shared" si="1"/>
        <v>7000</v>
      </c>
      <c r="D65" s="57">
        <v>7000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48"/>
      <c r="P65" s="58"/>
      <c r="Q65" s="25"/>
      <c r="S65" s="173"/>
      <c r="T65" s="48"/>
      <c r="U65" s="48"/>
      <c r="V65" s="48"/>
      <c r="W65" s="48"/>
      <c r="X65" s="48"/>
      <c r="Y65" s="48"/>
    </row>
    <row r="66" spans="1:25" ht="11.25">
      <c r="A66" s="84">
        <v>32391</v>
      </c>
      <c r="B66" s="68" t="s">
        <v>56</v>
      </c>
      <c r="C66" s="57">
        <f t="shared" si="1"/>
        <v>2000</v>
      </c>
      <c r="D66" s="57"/>
      <c r="E66" s="57"/>
      <c r="F66" s="57"/>
      <c r="G66" s="57"/>
      <c r="H66" s="57">
        <v>2000</v>
      </c>
      <c r="I66" s="57"/>
      <c r="J66" s="57"/>
      <c r="K66" s="57"/>
      <c r="L66" s="57"/>
      <c r="M66" s="57"/>
      <c r="N66" s="57"/>
      <c r="O66" s="48"/>
      <c r="P66" s="58"/>
      <c r="Q66" s="25"/>
      <c r="S66" s="173"/>
      <c r="T66" s="48"/>
      <c r="U66" s="48"/>
      <c r="V66" s="48"/>
      <c r="W66" s="48"/>
      <c r="X66" s="48"/>
      <c r="Y66" s="48"/>
    </row>
    <row r="67" spans="1:25" ht="11.25">
      <c r="A67" s="84">
        <v>32392</v>
      </c>
      <c r="B67" s="68" t="s">
        <v>97</v>
      </c>
      <c r="C67" s="57">
        <f t="shared" si="1"/>
        <v>5000</v>
      </c>
      <c r="D67" s="57">
        <v>2000</v>
      </c>
      <c r="E67" s="57"/>
      <c r="F67" s="57"/>
      <c r="G67" s="57"/>
      <c r="H67" s="57"/>
      <c r="I67" s="57"/>
      <c r="J67" s="57">
        <v>3000</v>
      </c>
      <c r="K67" s="57"/>
      <c r="L67" s="57"/>
      <c r="M67" s="57"/>
      <c r="N67" s="57"/>
      <c r="O67" s="48"/>
      <c r="P67" s="58"/>
      <c r="Q67" s="25"/>
      <c r="S67" s="173"/>
      <c r="T67" s="48"/>
      <c r="U67" s="48"/>
      <c r="V67" s="48"/>
      <c r="W67" s="48"/>
      <c r="X67" s="48"/>
      <c r="Y67" s="48"/>
    </row>
    <row r="68" spans="1:25" ht="11.25">
      <c r="A68" s="84">
        <v>32394</v>
      </c>
      <c r="B68" s="68" t="s">
        <v>57</v>
      </c>
      <c r="C68" s="57">
        <f t="shared" si="1"/>
        <v>1000</v>
      </c>
      <c r="D68" s="57">
        <v>1000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48"/>
      <c r="P68" s="58"/>
      <c r="Q68" s="25"/>
      <c r="S68" s="173"/>
      <c r="T68" s="48"/>
      <c r="U68" s="48"/>
      <c r="V68" s="48"/>
      <c r="W68" s="48"/>
      <c r="X68" s="48"/>
      <c r="Y68" s="48"/>
    </row>
    <row r="69" spans="1:25" ht="11.25">
      <c r="A69" s="84">
        <v>32399</v>
      </c>
      <c r="B69" s="68" t="s">
        <v>58</v>
      </c>
      <c r="C69" s="57">
        <f t="shared" si="1"/>
        <v>18000</v>
      </c>
      <c r="D69" s="57">
        <v>7000</v>
      </c>
      <c r="E69" s="57">
        <v>6000</v>
      </c>
      <c r="F69" s="57">
        <v>5000</v>
      </c>
      <c r="G69" s="57"/>
      <c r="H69" s="57"/>
      <c r="I69" s="57"/>
      <c r="J69" s="57"/>
      <c r="K69" s="57"/>
      <c r="L69" s="57"/>
      <c r="M69" s="57"/>
      <c r="N69" s="57"/>
      <c r="O69" s="48"/>
      <c r="P69" s="58"/>
      <c r="Q69" s="25"/>
      <c r="S69" s="173"/>
      <c r="T69" s="48"/>
      <c r="U69" s="48"/>
      <c r="V69" s="48"/>
      <c r="W69" s="48"/>
      <c r="X69" s="48"/>
      <c r="Y69" s="48"/>
    </row>
    <row r="70" spans="1:25" ht="11.25">
      <c r="A70" s="84">
        <v>32411</v>
      </c>
      <c r="B70" s="68" t="s">
        <v>114</v>
      </c>
      <c r="C70" s="57">
        <f t="shared" si="1"/>
        <v>5000</v>
      </c>
      <c r="D70" s="57">
        <v>2200</v>
      </c>
      <c r="E70" s="57">
        <v>2800</v>
      </c>
      <c r="F70" s="57"/>
      <c r="G70" s="57"/>
      <c r="H70" s="57"/>
      <c r="I70" s="57"/>
      <c r="J70" s="57"/>
      <c r="K70" s="57"/>
      <c r="L70" s="57"/>
      <c r="M70" s="57"/>
      <c r="N70" s="57"/>
      <c r="O70" s="48"/>
      <c r="P70" s="58"/>
      <c r="Q70" s="25"/>
      <c r="S70" s="173"/>
      <c r="T70" s="48"/>
      <c r="U70" s="48"/>
      <c r="V70" s="48"/>
      <c r="W70" s="48"/>
      <c r="X70" s="48"/>
      <c r="Y70" s="48"/>
    </row>
    <row r="71" spans="1:25" ht="11.25">
      <c r="A71" s="84">
        <v>32911</v>
      </c>
      <c r="B71" s="68" t="s">
        <v>68</v>
      </c>
      <c r="C71" s="57">
        <f t="shared" si="1"/>
        <v>7000</v>
      </c>
      <c r="D71" s="57">
        <v>7000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48"/>
      <c r="P71" s="58"/>
      <c r="Q71" s="25"/>
      <c r="S71" s="173"/>
      <c r="T71" s="48"/>
      <c r="U71" s="48"/>
      <c r="V71" s="48"/>
      <c r="W71" s="48"/>
      <c r="X71" s="48"/>
      <c r="Y71" s="48"/>
    </row>
    <row r="72" spans="1:25" ht="11.25">
      <c r="A72" s="84">
        <v>32921</v>
      </c>
      <c r="B72" s="68" t="s">
        <v>59</v>
      </c>
      <c r="C72" s="57">
        <f t="shared" si="1"/>
        <v>4000</v>
      </c>
      <c r="D72" s="57">
        <v>2500</v>
      </c>
      <c r="E72" s="57">
        <v>1500</v>
      </c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58"/>
      <c r="Q72" s="25"/>
      <c r="S72" s="173"/>
      <c r="T72" s="48"/>
      <c r="U72" s="48"/>
      <c r="V72" s="48"/>
      <c r="W72" s="48"/>
      <c r="X72" s="48"/>
      <c r="Y72" s="48"/>
    </row>
    <row r="73" spans="1:25" ht="11.25">
      <c r="A73" s="84">
        <v>32931</v>
      </c>
      <c r="B73" s="68" t="s">
        <v>60</v>
      </c>
      <c r="C73" s="57">
        <f t="shared" si="1"/>
        <v>16000</v>
      </c>
      <c r="D73" s="57">
        <v>12000</v>
      </c>
      <c r="E73" s="57">
        <v>1000</v>
      </c>
      <c r="F73" s="57"/>
      <c r="G73" s="57"/>
      <c r="H73" s="57"/>
      <c r="I73" s="57"/>
      <c r="J73" s="57">
        <v>3000</v>
      </c>
      <c r="K73" s="57"/>
      <c r="L73" s="57"/>
      <c r="M73" s="57"/>
      <c r="N73" s="57"/>
      <c r="O73" s="48"/>
      <c r="P73" s="58"/>
      <c r="Q73" s="25"/>
      <c r="S73" s="173"/>
      <c r="T73" s="48"/>
      <c r="U73" s="48"/>
      <c r="V73" s="48"/>
      <c r="W73" s="48"/>
      <c r="X73" s="48"/>
      <c r="Y73" s="48"/>
    </row>
    <row r="74" spans="1:25" s="54" customFormat="1" ht="10.5">
      <c r="A74" s="83">
        <v>42</v>
      </c>
      <c r="B74" s="65" t="s">
        <v>66</v>
      </c>
      <c r="C74" s="52">
        <f aca="true" t="shared" si="3" ref="C74:L74">SUM(C75:C81)</f>
        <v>70000</v>
      </c>
      <c r="D74" s="52">
        <f t="shared" si="3"/>
        <v>51000</v>
      </c>
      <c r="E74" s="52">
        <f t="shared" si="3"/>
        <v>0</v>
      </c>
      <c r="F74" s="52">
        <f t="shared" si="3"/>
        <v>0</v>
      </c>
      <c r="G74" s="52">
        <f t="shared" si="3"/>
        <v>0</v>
      </c>
      <c r="H74" s="52">
        <f t="shared" si="3"/>
        <v>0</v>
      </c>
      <c r="I74" s="52">
        <f t="shared" si="3"/>
        <v>0</v>
      </c>
      <c r="J74" s="52">
        <f t="shared" si="3"/>
        <v>19000</v>
      </c>
      <c r="K74" s="52">
        <f t="shared" si="3"/>
        <v>0</v>
      </c>
      <c r="L74" s="52">
        <f t="shared" si="3"/>
        <v>0</v>
      </c>
      <c r="M74" s="52">
        <v>411000</v>
      </c>
      <c r="N74" s="52">
        <v>411000</v>
      </c>
      <c r="O74" s="46"/>
      <c r="P74" s="51">
        <v>494299.61</v>
      </c>
      <c r="Q74" s="53"/>
      <c r="S74" s="46"/>
      <c r="T74" s="46"/>
      <c r="U74" s="46"/>
      <c r="V74" s="46"/>
      <c r="W74" s="46"/>
      <c r="X74" s="46"/>
      <c r="Y74" s="46"/>
    </row>
    <row r="75" spans="1:25" ht="11.25">
      <c r="A75" s="84">
        <v>42212</v>
      </c>
      <c r="B75" s="68" t="s">
        <v>98</v>
      </c>
      <c r="C75" s="57">
        <f t="shared" si="1"/>
        <v>2000</v>
      </c>
      <c r="D75" s="57">
        <v>2000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48"/>
      <c r="P75" s="58"/>
      <c r="Q75" s="25"/>
      <c r="S75" s="48"/>
      <c r="T75" s="48"/>
      <c r="U75" s="48"/>
      <c r="V75" s="48"/>
      <c r="W75" s="48"/>
      <c r="X75" s="48"/>
      <c r="Y75" s="48"/>
    </row>
    <row r="76" spans="1:25" ht="11.25">
      <c r="A76" s="84">
        <v>42221</v>
      </c>
      <c r="B76" s="68" t="s">
        <v>115</v>
      </c>
      <c r="C76" s="57">
        <f t="shared" si="1"/>
        <v>6000</v>
      </c>
      <c r="D76" s="57">
        <v>6000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48"/>
      <c r="P76" s="58"/>
      <c r="Q76" s="25"/>
      <c r="S76" s="48"/>
      <c r="T76" s="48"/>
      <c r="U76" s="48"/>
      <c r="V76" s="48"/>
      <c r="W76" s="48"/>
      <c r="X76" s="48"/>
      <c r="Y76" s="48"/>
    </row>
    <row r="77" spans="1:25" ht="11.25">
      <c r="A77" s="84">
        <v>42273</v>
      </c>
      <c r="B77" s="68" t="s">
        <v>100</v>
      </c>
      <c r="C77" s="57">
        <f t="shared" si="1"/>
        <v>10000</v>
      </c>
      <c r="D77" s="57">
        <v>10000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48"/>
      <c r="P77" s="58"/>
      <c r="Q77" s="25"/>
      <c r="S77" s="48"/>
      <c r="T77" s="48"/>
      <c r="U77" s="48"/>
      <c r="V77" s="48"/>
      <c r="W77" s="48"/>
      <c r="X77" s="48"/>
      <c r="Y77" s="48"/>
    </row>
    <row r="78" spans="1:18" ht="11.25">
      <c r="A78" s="84">
        <v>42411</v>
      </c>
      <c r="B78" s="68" t="s">
        <v>85</v>
      </c>
      <c r="C78" s="57">
        <f>SUM(D78:L78)</f>
        <v>5000</v>
      </c>
      <c r="D78" s="57">
        <v>5000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48"/>
      <c r="P78" s="58"/>
      <c r="Q78" s="25"/>
      <c r="R78" s="48"/>
    </row>
    <row r="79" spans="1:18" ht="11.25">
      <c r="A79" s="84">
        <v>42421</v>
      </c>
      <c r="B79" s="68" t="s">
        <v>99</v>
      </c>
      <c r="C79" s="57">
        <f>SUM(D79:L79)</f>
        <v>5000</v>
      </c>
      <c r="D79" s="57">
        <v>5000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48"/>
      <c r="P79" s="58"/>
      <c r="Q79" s="25"/>
      <c r="R79" s="48"/>
    </row>
    <row r="80" spans="1:18" ht="11.25">
      <c r="A80" s="84">
        <v>42422</v>
      </c>
      <c r="B80" s="68" t="s">
        <v>116</v>
      </c>
      <c r="C80" s="57">
        <f>SUM(D80:L80)</f>
        <v>22000</v>
      </c>
      <c r="D80" s="57">
        <v>13000</v>
      </c>
      <c r="E80" s="57"/>
      <c r="F80" s="57"/>
      <c r="G80" s="57"/>
      <c r="H80" s="57"/>
      <c r="I80" s="57"/>
      <c r="J80" s="57">
        <v>9000</v>
      </c>
      <c r="K80" s="57"/>
      <c r="L80" s="57"/>
      <c r="M80" s="57"/>
      <c r="N80" s="57"/>
      <c r="O80" s="48"/>
      <c r="P80" s="58"/>
      <c r="Q80" s="25"/>
      <c r="R80" s="48"/>
    </row>
    <row r="81" spans="1:17" ht="11.25">
      <c r="A81" s="84">
        <v>42431</v>
      </c>
      <c r="B81" s="68" t="s">
        <v>61</v>
      </c>
      <c r="C81" s="57">
        <f>SUM(D81:L81)</f>
        <v>20000</v>
      </c>
      <c r="D81" s="57">
        <v>10000</v>
      </c>
      <c r="E81" s="57"/>
      <c r="F81" s="57"/>
      <c r="G81" s="57"/>
      <c r="H81" s="57"/>
      <c r="I81" s="57"/>
      <c r="J81" s="57">
        <v>10000</v>
      </c>
      <c r="K81" s="57"/>
      <c r="L81" s="57"/>
      <c r="M81" s="57"/>
      <c r="N81" s="57"/>
      <c r="O81" s="48"/>
      <c r="P81" s="58"/>
      <c r="Q81" s="25"/>
    </row>
    <row r="82" spans="1:17" s="54" customFormat="1" ht="10.5">
      <c r="A82" s="83"/>
      <c r="B82" s="65" t="s">
        <v>62</v>
      </c>
      <c r="C82" s="52">
        <f aca="true" t="shared" si="4" ref="C82:N82">C22+C30+C74</f>
        <v>2746600</v>
      </c>
      <c r="D82" s="52">
        <f t="shared" si="4"/>
        <v>2433500</v>
      </c>
      <c r="E82" s="52">
        <f t="shared" si="4"/>
        <v>231100</v>
      </c>
      <c r="F82" s="52">
        <f t="shared" si="4"/>
        <v>20000</v>
      </c>
      <c r="G82" s="52">
        <f t="shared" si="4"/>
        <v>20000</v>
      </c>
      <c r="H82" s="52">
        <f t="shared" si="4"/>
        <v>10000</v>
      </c>
      <c r="I82" s="52">
        <f t="shared" si="4"/>
        <v>0</v>
      </c>
      <c r="J82" s="52">
        <f t="shared" si="4"/>
        <v>32000</v>
      </c>
      <c r="K82" s="52">
        <f t="shared" si="4"/>
        <v>0</v>
      </c>
      <c r="L82" s="52">
        <f t="shared" si="4"/>
        <v>0</v>
      </c>
      <c r="M82" s="52">
        <f t="shared" si="4"/>
        <v>3368000</v>
      </c>
      <c r="N82" s="52">
        <f t="shared" si="4"/>
        <v>3388000</v>
      </c>
      <c r="O82" s="46"/>
      <c r="P82" s="51">
        <v>2638464.27</v>
      </c>
      <c r="Q82" s="53"/>
    </row>
    <row r="84" spans="1:14" ht="11.25">
      <c r="A84" s="269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</row>
    <row r="85" spans="1:14" ht="11.2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7" spans="1:16" ht="11.25" customHeight="1">
      <c r="A87" s="270" t="s">
        <v>23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P87" s="9"/>
    </row>
    <row r="88" spans="1:16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 t="s">
        <v>24</v>
      </c>
      <c r="N88" s="8"/>
      <c r="P88" s="9"/>
    </row>
    <row r="89" spans="1:16" ht="11.25">
      <c r="A89" s="12" t="s">
        <v>10</v>
      </c>
      <c r="B89" s="13"/>
      <c r="C89" s="13" t="s">
        <v>64</v>
      </c>
      <c r="D89" s="14"/>
      <c r="E89" s="15"/>
      <c r="F89" s="15"/>
      <c r="G89" s="15"/>
      <c r="N89" s="10"/>
      <c r="P89" s="9"/>
    </row>
    <row r="90" spans="1:16" ht="11.25">
      <c r="A90" s="16" t="s">
        <v>11</v>
      </c>
      <c r="B90" s="10"/>
      <c r="N90" s="10"/>
      <c r="P90" s="9"/>
    </row>
    <row r="91" spans="1:8" ht="21.75" thickBot="1">
      <c r="A91" s="19" t="s">
        <v>12</v>
      </c>
      <c r="B91" s="20"/>
      <c r="C91" s="21"/>
      <c r="D91" s="22" t="s">
        <v>105</v>
      </c>
      <c r="E91" s="23" t="s">
        <v>101</v>
      </c>
      <c r="F91" s="24" t="s">
        <v>107</v>
      </c>
      <c r="G91" s="25"/>
      <c r="H91" s="26"/>
    </row>
    <row r="92" spans="1:11" ht="12" thickTop="1">
      <c r="A92" s="27" t="s">
        <v>4</v>
      </c>
      <c r="B92" s="28"/>
      <c r="C92" s="29"/>
      <c r="D92" s="30">
        <v>2433500</v>
      </c>
      <c r="E92" s="31">
        <v>2733000</v>
      </c>
      <c r="F92" s="166">
        <v>2733000</v>
      </c>
      <c r="G92" s="25"/>
      <c r="H92" s="48"/>
      <c r="I92" s="173"/>
      <c r="J92" s="173"/>
      <c r="K92" s="48"/>
    </row>
    <row r="93" spans="1:11" ht="11.25">
      <c r="A93" s="271" t="s">
        <v>13</v>
      </c>
      <c r="B93" s="272"/>
      <c r="C93" s="273"/>
      <c r="D93" s="30">
        <f>G120</f>
        <v>20000</v>
      </c>
      <c r="E93" s="31">
        <v>25000</v>
      </c>
      <c r="F93" s="32">
        <v>30000</v>
      </c>
      <c r="G93" s="25"/>
      <c r="H93" s="48"/>
      <c r="I93" s="173"/>
      <c r="J93" s="173"/>
      <c r="K93" s="48"/>
    </row>
    <row r="94" spans="1:11" ht="11.25">
      <c r="A94" s="288" t="s">
        <v>6</v>
      </c>
      <c r="B94" s="289"/>
      <c r="C94" s="29"/>
      <c r="D94" s="30">
        <f>H120</f>
        <v>10000</v>
      </c>
      <c r="E94" s="32">
        <v>15000</v>
      </c>
      <c r="F94" s="32">
        <v>25000</v>
      </c>
      <c r="G94" s="25"/>
      <c r="H94" s="33"/>
      <c r="I94" s="173"/>
      <c r="J94" s="173"/>
      <c r="K94" s="48"/>
    </row>
    <row r="95" spans="1:11" ht="11.25">
      <c r="A95" s="34" t="s">
        <v>7</v>
      </c>
      <c r="B95" s="35"/>
      <c r="C95" s="29"/>
      <c r="D95" s="30">
        <v>251100</v>
      </c>
      <c r="E95" s="32">
        <v>560000</v>
      </c>
      <c r="F95" s="32">
        <v>565000</v>
      </c>
      <c r="G95" s="25"/>
      <c r="H95" s="33"/>
      <c r="I95" s="173"/>
      <c r="J95" s="48"/>
      <c r="K95" s="48"/>
    </row>
    <row r="96" spans="1:11" ht="11.25">
      <c r="A96" s="36" t="s">
        <v>14</v>
      </c>
      <c r="B96" s="28"/>
      <c r="C96" s="29"/>
      <c r="D96" s="30">
        <f>J120</f>
        <v>32000</v>
      </c>
      <c r="E96" s="32">
        <v>35000</v>
      </c>
      <c r="F96" s="32">
        <v>35000</v>
      </c>
      <c r="G96" s="25"/>
      <c r="H96" s="33"/>
      <c r="I96" s="48"/>
      <c r="J96" s="48"/>
      <c r="K96" s="48"/>
    </row>
    <row r="97" spans="1:8" ht="11.25">
      <c r="A97" s="290" t="s">
        <v>15</v>
      </c>
      <c r="B97" s="291"/>
      <c r="C97" s="29"/>
      <c r="D97" s="30"/>
      <c r="E97" s="31"/>
      <c r="F97" s="32"/>
      <c r="G97" s="25"/>
      <c r="H97" s="33"/>
    </row>
    <row r="98" spans="1:8" ht="11.25">
      <c r="A98" s="290" t="s">
        <v>8</v>
      </c>
      <c r="B98" s="291"/>
      <c r="C98" s="29"/>
      <c r="D98" s="37"/>
      <c r="E98" s="38"/>
      <c r="F98" s="39"/>
      <c r="G98" s="25"/>
      <c r="H98" s="33"/>
    </row>
    <row r="99" spans="1:8" ht="11.25">
      <c r="A99" s="40" t="s">
        <v>16</v>
      </c>
      <c r="B99" s="41"/>
      <c r="C99" s="42"/>
      <c r="D99" s="43">
        <f>SUM(D92:D98)</f>
        <v>2746600</v>
      </c>
      <c r="E99" s="43">
        <f>SUM(E92:E98)</f>
        <v>3368000</v>
      </c>
      <c r="F99" s="43">
        <f>SUM(F92:F98)</f>
        <v>3388000</v>
      </c>
      <c r="G99" s="25"/>
      <c r="H99" s="44"/>
    </row>
    <row r="100" spans="1:16" ht="11.25">
      <c r="A100" s="45" t="s">
        <v>17</v>
      </c>
      <c r="B100" s="46"/>
      <c r="D100" s="47" t="s">
        <v>70</v>
      </c>
      <c r="E100" s="48"/>
      <c r="F100" s="48"/>
      <c r="G100" s="48"/>
      <c r="N100" s="10"/>
      <c r="P100" s="9"/>
    </row>
    <row r="101" spans="1:16" ht="11.25">
      <c r="A101" s="49" t="s">
        <v>18</v>
      </c>
      <c r="B101" s="49"/>
      <c r="C101" s="49"/>
      <c r="D101" s="40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P101" s="9"/>
    </row>
    <row r="102" spans="1:16" ht="11.25">
      <c r="A102" s="18" t="s">
        <v>19</v>
      </c>
      <c r="B102" s="18"/>
      <c r="D102" s="48"/>
      <c r="E102" s="48"/>
      <c r="F102" s="48"/>
      <c r="G102" s="48"/>
      <c r="N102" s="10"/>
      <c r="P102" s="9"/>
    </row>
    <row r="103" spans="1:14" ht="11.25" customHeight="1">
      <c r="A103" s="292" t="s">
        <v>63</v>
      </c>
      <c r="B103" s="295" t="s">
        <v>20</v>
      </c>
      <c r="C103" s="298" t="s">
        <v>120</v>
      </c>
      <c r="D103" s="301" t="s">
        <v>75</v>
      </c>
      <c r="E103" s="302"/>
      <c r="F103" s="302"/>
      <c r="G103" s="302"/>
      <c r="H103" s="302"/>
      <c r="I103" s="302"/>
      <c r="J103" s="302"/>
      <c r="K103" s="302"/>
      <c r="L103" s="303"/>
      <c r="M103" s="307" t="s">
        <v>102</v>
      </c>
      <c r="N103" s="310" t="s">
        <v>121</v>
      </c>
    </row>
    <row r="104" spans="1:14" ht="11.25" customHeight="1">
      <c r="A104" s="293"/>
      <c r="B104" s="296"/>
      <c r="C104" s="299"/>
      <c r="D104" s="304"/>
      <c r="E104" s="305"/>
      <c r="F104" s="305"/>
      <c r="G104" s="305"/>
      <c r="H104" s="305"/>
      <c r="I104" s="305"/>
      <c r="J104" s="305"/>
      <c r="K104" s="305"/>
      <c r="L104" s="306"/>
      <c r="M104" s="308"/>
      <c r="N104" s="311"/>
    </row>
    <row r="105" spans="1:14" ht="11.25" customHeight="1">
      <c r="A105" s="293"/>
      <c r="B105" s="296"/>
      <c r="C105" s="299"/>
      <c r="D105" s="312"/>
      <c r="E105" s="313"/>
      <c r="F105" s="314"/>
      <c r="G105" s="315" t="s">
        <v>5</v>
      </c>
      <c r="H105" s="315" t="s">
        <v>6</v>
      </c>
      <c r="I105" s="315" t="s">
        <v>7</v>
      </c>
      <c r="J105" s="315" t="s">
        <v>14</v>
      </c>
      <c r="K105" s="315" t="s">
        <v>9</v>
      </c>
      <c r="L105" s="317" t="s">
        <v>8</v>
      </c>
      <c r="M105" s="308"/>
      <c r="N105" s="311"/>
    </row>
    <row r="106" spans="1:14" ht="85.5" customHeight="1">
      <c r="A106" s="294"/>
      <c r="B106" s="297"/>
      <c r="C106" s="300"/>
      <c r="D106" s="168" t="s">
        <v>124</v>
      </c>
      <c r="E106" s="169" t="s">
        <v>122</v>
      </c>
      <c r="F106" s="169" t="s">
        <v>123</v>
      </c>
      <c r="G106" s="316"/>
      <c r="H106" s="316"/>
      <c r="I106" s="316"/>
      <c r="J106" s="316"/>
      <c r="K106" s="316"/>
      <c r="L106" s="318"/>
      <c r="M106" s="309"/>
      <c r="N106" s="311"/>
    </row>
    <row r="107" spans="1:14" ht="12.75">
      <c r="A107" s="80">
        <v>31</v>
      </c>
      <c r="B107" s="77" t="s">
        <v>27</v>
      </c>
      <c r="C107" s="78">
        <f>SUM(C108:C110)</f>
        <v>1858000</v>
      </c>
      <c r="D107" s="78">
        <f>SUM(D108:D110)</f>
        <v>1858000</v>
      </c>
      <c r="E107" s="78">
        <f aca="true" t="shared" si="5" ref="E107:L107">SUM(E108:E110)</f>
        <v>0</v>
      </c>
      <c r="F107" s="78">
        <f t="shared" si="5"/>
        <v>0</v>
      </c>
      <c r="G107" s="78">
        <f t="shared" si="5"/>
        <v>0</v>
      </c>
      <c r="H107" s="78">
        <f t="shared" si="5"/>
        <v>0</v>
      </c>
      <c r="I107" s="78">
        <f t="shared" si="5"/>
        <v>0</v>
      </c>
      <c r="J107" s="78">
        <f t="shared" si="5"/>
        <v>0</v>
      </c>
      <c r="K107" s="78">
        <f t="shared" si="5"/>
        <v>0</v>
      </c>
      <c r="L107" s="78">
        <f t="shared" si="5"/>
        <v>0</v>
      </c>
      <c r="M107" s="78">
        <f>M22</f>
        <v>1868000</v>
      </c>
      <c r="N107" s="78">
        <f>N22</f>
        <v>1878000</v>
      </c>
    </row>
    <row r="108" spans="1:14" ht="12.75">
      <c r="A108" s="79">
        <v>311</v>
      </c>
      <c r="B108" s="59" t="s">
        <v>125</v>
      </c>
      <c r="C108" s="52">
        <f aca="true" t="shared" si="6" ref="C108:C116">SUM(D108:L108)</f>
        <v>1566000</v>
      </c>
      <c r="D108" s="57">
        <f aca="true" t="shared" si="7" ref="D108:L108">D23</f>
        <v>1566000</v>
      </c>
      <c r="E108" s="57">
        <f t="shared" si="7"/>
        <v>0</v>
      </c>
      <c r="F108" s="57">
        <f t="shared" si="7"/>
        <v>0</v>
      </c>
      <c r="G108" s="57">
        <f t="shared" si="7"/>
        <v>0</v>
      </c>
      <c r="H108" s="57">
        <f t="shared" si="7"/>
        <v>0</v>
      </c>
      <c r="I108" s="57">
        <f t="shared" si="7"/>
        <v>0</v>
      </c>
      <c r="J108" s="57">
        <f t="shared" si="7"/>
        <v>0</v>
      </c>
      <c r="K108" s="57">
        <f t="shared" si="7"/>
        <v>0</v>
      </c>
      <c r="L108" s="57">
        <f t="shared" si="7"/>
        <v>0</v>
      </c>
      <c r="M108" s="57">
        <f>M23</f>
        <v>0</v>
      </c>
      <c r="N108" s="57">
        <f>N23</f>
        <v>0</v>
      </c>
    </row>
    <row r="109" spans="1:14" ht="12.75">
      <c r="A109" s="79">
        <v>312</v>
      </c>
      <c r="B109" s="55" t="s">
        <v>76</v>
      </c>
      <c r="C109" s="52">
        <f t="shared" si="6"/>
        <v>23000</v>
      </c>
      <c r="D109" s="56">
        <f aca="true" t="shared" si="8" ref="D109:N109">SUM(D24:D26)</f>
        <v>23000</v>
      </c>
      <c r="E109" s="56">
        <f t="shared" si="8"/>
        <v>0</v>
      </c>
      <c r="F109" s="56">
        <f t="shared" si="8"/>
        <v>0</v>
      </c>
      <c r="G109" s="56">
        <f t="shared" si="8"/>
        <v>0</v>
      </c>
      <c r="H109" s="56">
        <f t="shared" si="8"/>
        <v>0</v>
      </c>
      <c r="I109" s="56">
        <f t="shared" si="8"/>
        <v>0</v>
      </c>
      <c r="J109" s="56">
        <f t="shared" si="8"/>
        <v>0</v>
      </c>
      <c r="K109" s="56">
        <f t="shared" si="8"/>
        <v>0</v>
      </c>
      <c r="L109" s="56">
        <f t="shared" si="8"/>
        <v>0</v>
      </c>
      <c r="M109" s="56">
        <f t="shared" si="8"/>
        <v>0</v>
      </c>
      <c r="N109" s="56">
        <f t="shared" si="8"/>
        <v>0</v>
      </c>
    </row>
    <row r="110" spans="1:14" ht="12.75">
      <c r="A110" s="79">
        <v>313</v>
      </c>
      <c r="B110" s="55" t="s">
        <v>77</v>
      </c>
      <c r="C110" s="52">
        <f t="shared" si="6"/>
        <v>269000</v>
      </c>
      <c r="D110" s="56">
        <f aca="true" t="shared" si="9" ref="D110:N110">SUM(D27:D29)</f>
        <v>269000</v>
      </c>
      <c r="E110" s="56">
        <f t="shared" si="9"/>
        <v>0</v>
      </c>
      <c r="F110" s="56">
        <f t="shared" si="9"/>
        <v>0</v>
      </c>
      <c r="G110" s="56">
        <f t="shared" si="9"/>
        <v>0</v>
      </c>
      <c r="H110" s="56">
        <f t="shared" si="9"/>
        <v>0</v>
      </c>
      <c r="I110" s="56">
        <f t="shared" si="9"/>
        <v>0</v>
      </c>
      <c r="J110" s="56">
        <f t="shared" si="9"/>
        <v>0</v>
      </c>
      <c r="K110" s="56">
        <f t="shared" si="9"/>
        <v>0</v>
      </c>
      <c r="L110" s="56">
        <f t="shared" si="9"/>
        <v>0</v>
      </c>
      <c r="M110" s="56">
        <f t="shared" si="9"/>
        <v>0</v>
      </c>
      <c r="N110" s="56">
        <f t="shared" si="9"/>
        <v>0</v>
      </c>
    </row>
    <row r="111" spans="1:14" ht="12.75">
      <c r="A111" s="80">
        <v>32</v>
      </c>
      <c r="B111" s="77" t="s">
        <v>31</v>
      </c>
      <c r="C111" s="78">
        <f aca="true" t="shared" si="10" ref="C111:L111">SUM(C112:C116)</f>
        <v>818600</v>
      </c>
      <c r="D111" s="78">
        <f t="shared" si="10"/>
        <v>524500</v>
      </c>
      <c r="E111" s="78">
        <f t="shared" si="10"/>
        <v>231100</v>
      </c>
      <c r="F111" s="78">
        <f t="shared" si="10"/>
        <v>20000</v>
      </c>
      <c r="G111" s="78">
        <f t="shared" si="10"/>
        <v>20000</v>
      </c>
      <c r="H111" s="78">
        <f t="shared" si="10"/>
        <v>10000</v>
      </c>
      <c r="I111" s="78">
        <f t="shared" si="10"/>
        <v>0</v>
      </c>
      <c r="J111" s="78">
        <f t="shared" si="10"/>
        <v>13000</v>
      </c>
      <c r="K111" s="78">
        <f t="shared" si="10"/>
        <v>0</v>
      </c>
      <c r="L111" s="78">
        <f t="shared" si="10"/>
        <v>0</v>
      </c>
      <c r="M111" s="78">
        <f>M30</f>
        <v>1089000</v>
      </c>
      <c r="N111" s="78">
        <f>N30</f>
        <v>1099000</v>
      </c>
    </row>
    <row r="112" spans="1:14" ht="12.75">
      <c r="A112" s="79">
        <v>321</v>
      </c>
      <c r="B112" s="59" t="s">
        <v>78</v>
      </c>
      <c r="C112" s="52">
        <f t="shared" si="6"/>
        <v>82000</v>
      </c>
      <c r="D112" s="56">
        <f aca="true" t="shared" si="11" ref="D112:J112">SUM(D31:D38)</f>
        <v>82000</v>
      </c>
      <c r="E112" s="56">
        <f t="shared" si="11"/>
        <v>0</v>
      </c>
      <c r="F112" s="56">
        <f t="shared" si="11"/>
        <v>0</v>
      </c>
      <c r="G112" s="56">
        <f t="shared" si="11"/>
        <v>0</v>
      </c>
      <c r="H112" s="56">
        <f t="shared" si="11"/>
        <v>0</v>
      </c>
      <c r="I112" s="56">
        <f t="shared" si="11"/>
        <v>0</v>
      </c>
      <c r="J112" s="56">
        <f t="shared" si="11"/>
        <v>0</v>
      </c>
      <c r="K112" s="57">
        <f>K27</f>
        <v>0</v>
      </c>
      <c r="L112" s="57">
        <f>L27</f>
        <v>0</v>
      </c>
      <c r="M112" s="57">
        <f>M27</f>
        <v>0</v>
      </c>
      <c r="N112" s="57">
        <f>N27</f>
        <v>0</v>
      </c>
    </row>
    <row r="113" spans="1:14" ht="12.75">
      <c r="A113" s="79">
        <v>322</v>
      </c>
      <c r="B113" s="59" t="s">
        <v>79</v>
      </c>
      <c r="C113" s="52">
        <f t="shared" si="6"/>
        <v>160000</v>
      </c>
      <c r="D113" s="56">
        <f aca="true" t="shared" si="12" ref="D113:J113">SUM(D39:D48)</f>
        <v>108000</v>
      </c>
      <c r="E113" s="56">
        <f t="shared" si="12"/>
        <v>20000</v>
      </c>
      <c r="F113" s="56">
        <f t="shared" si="12"/>
        <v>10000</v>
      </c>
      <c r="G113" s="56">
        <f t="shared" si="12"/>
        <v>15000</v>
      </c>
      <c r="H113" s="56">
        <f t="shared" si="12"/>
        <v>0</v>
      </c>
      <c r="I113" s="56">
        <f t="shared" si="12"/>
        <v>0</v>
      </c>
      <c r="J113" s="56">
        <f t="shared" si="12"/>
        <v>7000</v>
      </c>
      <c r="K113" s="56">
        <f>SUM(K28:K30)</f>
        <v>0</v>
      </c>
      <c r="L113" s="56">
        <f>SUM(L28:L30)</f>
        <v>0</v>
      </c>
      <c r="M113" s="56">
        <f>SUM(M28:M30)</f>
        <v>1089000</v>
      </c>
      <c r="N113" s="56">
        <f>SUM(N28:N30)</f>
        <v>1099000</v>
      </c>
    </row>
    <row r="114" spans="1:14" ht="12.75">
      <c r="A114" s="79">
        <v>323</v>
      </c>
      <c r="B114" s="59" t="s">
        <v>80</v>
      </c>
      <c r="C114" s="52">
        <f t="shared" si="6"/>
        <v>544600</v>
      </c>
      <c r="D114" s="56">
        <f aca="true" t="shared" si="13" ref="D114:J114">SUM(D49:D69)</f>
        <v>310800</v>
      </c>
      <c r="E114" s="56">
        <f t="shared" si="13"/>
        <v>205800</v>
      </c>
      <c r="F114" s="56">
        <f t="shared" si="13"/>
        <v>10000</v>
      </c>
      <c r="G114" s="56">
        <f t="shared" si="13"/>
        <v>5000</v>
      </c>
      <c r="H114" s="56">
        <f t="shared" si="13"/>
        <v>10000</v>
      </c>
      <c r="I114" s="56">
        <f t="shared" si="13"/>
        <v>0</v>
      </c>
      <c r="J114" s="56">
        <f t="shared" si="13"/>
        <v>3000</v>
      </c>
      <c r="K114" s="56">
        <f aca="true" t="shared" si="14" ref="K114:N116">SUM(K31:K33)</f>
        <v>0</v>
      </c>
      <c r="L114" s="56">
        <f t="shared" si="14"/>
        <v>0</v>
      </c>
      <c r="M114" s="56">
        <f t="shared" si="14"/>
        <v>0</v>
      </c>
      <c r="N114" s="56">
        <f t="shared" si="14"/>
        <v>0</v>
      </c>
    </row>
    <row r="115" spans="1:14" ht="12.75">
      <c r="A115" s="79">
        <v>324</v>
      </c>
      <c r="B115" s="59" t="s">
        <v>119</v>
      </c>
      <c r="C115" s="52">
        <f t="shared" si="6"/>
        <v>5000</v>
      </c>
      <c r="D115" s="56">
        <f aca="true" t="shared" si="15" ref="D115:J115">D70</f>
        <v>2200</v>
      </c>
      <c r="E115" s="56">
        <f t="shared" si="15"/>
        <v>2800</v>
      </c>
      <c r="F115" s="56">
        <f t="shared" si="15"/>
        <v>0</v>
      </c>
      <c r="G115" s="56">
        <f t="shared" si="15"/>
        <v>0</v>
      </c>
      <c r="H115" s="56">
        <f t="shared" si="15"/>
        <v>0</v>
      </c>
      <c r="I115" s="56">
        <f t="shared" si="15"/>
        <v>0</v>
      </c>
      <c r="J115" s="56">
        <f t="shared" si="15"/>
        <v>0</v>
      </c>
      <c r="K115" s="56">
        <f t="shared" si="14"/>
        <v>0</v>
      </c>
      <c r="L115" s="56">
        <f t="shared" si="14"/>
        <v>0</v>
      </c>
      <c r="M115" s="56">
        <f t="shared" si="14"/>
        <v>0</v>
      </c>
      <c r="N115" s="56">
        <f t="shared" si="14"/>
        <v>0</v>
      </c>
    </row>
    <row r="116" spans="1:14" ht="12.75">
      <c r="A116" s="79">
        <v>329</v>
      </c>
      <c r="B116" s="55" t="s">
        <v>81</v>
      </c>
      <c r="C116" s="52">
        <f t="shared" si="6"/>
        <v>27000</v>
      </c>
      <c r="D116" s="56">
        <f aca="true" t="shared" si="16" ref="D116:J116">SUM(D71:D73)</f>
        <v>21500</v>
      </c>
      <c r="E116" s="56">
        <f t="shared" si="16"/>
        <v>2500</v>
      </c>
      <c r="F116" s="56">
        <f t="shared" si="16"/>
        <v>0</v>
      </c>
      <c r="G116" s="56">
        <f t="shared" si="16"/>
        <v>0</v>
      </c>
      <c r="H116" s="56">
        <f t="shared" si="16"/>
        <v>0</v>
      </c>
      <c r="I116" s="56">
        <f t="shared" si="16"/>
        <v>0</v>
      </c>
      <c r="J116" s="56">
        <f t="shared" si="16"/>
        <v>3000</v>
      </c>
      <c r="K116" s="56">
        <f t="shared" si="14"/>
        <v>0</v>
      </c>
      <c r="L116" s="56">
        <f t="shared" si="14"/>
        <v>0</v>
      </c>
      <c r="M116" s="56">
        <f t="shared" si="14"/>
        <v>0</v>
      </c>
      <c r="N116" s="56">
        <f t="shared" si="14"/>
        <v>0</v>
      </c>
    </row>
    <row r="117" spans="1:14" s="69" customFormat="1" ht="12.75">
      <c r="A117" s="80">
        <v>42</v>
      </c>
      <c r="B117" s="116" t="s">
        <v>88</v>
      </c>
      <c r="C117" s="78">
        <f aca="true" t="shared" si="17" ref="C117:L117">SUM(C118:C119)</f>
        <v>70000</v>
      </c>
      <c r="D117" s="78">
        <f t="shared" si="17"/>
        <v>51000</v>
      </c>
      <c r="E117" s="78">
        <f t="shared" si="17"/>
        <v>0</v>
      </c>
      <c r="F117" s="78">
        <f t="shared" si="17"/>
        <v>0</v>
      </c>
      <c r="G117" s="78">
        <f t="shared" si="17"/>
        <v>0</v>
      </c>
      <c r="H117" s="78">
        <f t="shared" si="17"/>
        <v>0</v>
      </c>
      <c r="I117" s="78">
        <f t="shared" si="17"/>
        <v>0</v>
      </c>
      <c r="J117" s="78">
        <f t="shared" si="17"/>
        <v>19000</v>
      </c>
      <c r="K117" s="78">
        <f t="shared" si="17"/>
        <v>0</v>
      </c>
      <c r="L117" s="78">
        <f t="shared" si="17"/>
        <v>0</v>
      </c>
      <c r="M117" s="78">
        <f>M74</f>
        <v>411000</v>
      </c>
      <c r="N117" s="78">
        <f>N74</f>
        <v>411000</v>
      </c>
    </row>
    <row r="118" spans="1:14" ht="12.75">
      <c r="A118" s="81">
        <v>422</v>
      </c>
      <c r="B118" s="70" t="s">
        <v>82</v>
      </c>
      <c r="C118" s="52">
        <f>SUM(D118:L118)</f>
        <v>18000</v>
      </c>
      <c r="D118" s="71">
        <f aca="true" t="shared" si="18" ref="D118:J118">SUM(D75:D77)</f>
        <v>18000</v>
      </c>
      <c r="E118" s="71">
        <f t="shared" si="18"/>
        <v>0</v>
      </c>
      <c r="F118" s="71">
        <f t="shared" si="18"/>
        <v>0</v>
      </c>
      <c r="G118" s="71">
        <f t="shared" si="18"/>
        <v>0</v>
      </c>
      <c r="H118" s="71">
        <f t="shared" si="18"/>
        <v>0</v>
      </c>
      <c r="I118" s="71">
        <f t="shared" si="18"/>
        <v>0</v>
      </c>
      <c r="J118" s="71">
        <f t="shared" si="18"/>
        <v>0</v>
      </c>
      <c r="K118" s="56">
        <f aca="true" t="shared" si="19" ref="K118:N119">SUM(K35:K37)</f>
        <v>0</v>
      </c>
      <c r="L118" s="56">
        <f t="shared" si="19"/>
        <v>0</v>
      </c>
      <c r="M118" s="56">
        <f t="shared" si="19"/>
        <v>0</v>
      </c>
      <c r="N118" s="56">
        <f t="shared" si="19"/>
        <v>0</v>
      </c>
    </row>
    <row r="119" spans="1:14" ht="12.75">
      <c r="A119" s="81">
        <v>424</v>
      </c>
      <c r="B119" s="70" t="s">
        <v>83</v>
      </c>
      <c r="C119" s="52">
        <f>SUM(D119:L119)</f>
        <v>52000</v>
      </c>
      <c r="D119" s="71">
        <f aca="true" t="shared" si="20" ref="D119:J119">SUM(D78:D81)</f>
        <v>33000</v>
      </c>
      <c r="E119" s="71">
        <f t="shared" si="20"/>
        <v>0</v>
      </c>
      <c r="F119" s="71">
        <f t="shared" si="20"/>
        <v>0</v>
      </c>
      <c r="G119" s="71">
        <f t="shared" si="20"/>
        <v>0</v>
      </c>
      <c r="H119" s="71">
        <f t="shared" si="20"/>
        <v>0</v>
      </c>
      <c r="I119" s="71">
        <f t="shared" si="20"/>
        <v>0</v>
      </c>
      <c r="J119" s="71">
        <f t="shared" si="20"/>
        <v>19000</v>
      </c>
      <c r="K119" s="56">
        <f t="shared" si="19"/>
        <v>0</v>
      </c>
      <c r="L119" s="56">
        <f t="shared" si="19"/>
        <v>0</v>
      </c>
      <c r="M119" s="56">
        <f t="shared" si="19"/>
        <v>0</v>
      </c>
      <c r="N119" s="56">
        <f t="shared" si="19"/>
        <v>0</v>
      </c>
    </row>
    <row r="120" spans="1:14" ht="11.25">
      <c r="A120" s="150"/>
      <c r="B120" s="151" t="s">
        <v>73</v>
      </c>
      <c r="C120" s="152">
        <f>SUM(D120:L120)</f>
        <v>2746600</v>
      </c>
      <c r="D120" s="152">
        <f>D107+D111+D117</f>
        <v>2433500</v>
      </c>
      <c r="E120" s="152">
        <f aca="true" t="shared" si="21" ref="E120:N120">E107+E111+E117</f>
        <v>231100</v>
      </c>
      <c r="F120" s="152">
        <f t="shared" si="21"/>
        <v>20000</v>
      </c>
      <c r="G120" s="152">
        <f t="shared" si="21"/>
        <v>20000</v>
      </c>
      <c r="H120" s="152">
        <f t="shared" si="21"/>
        <v>10000</v>
      </c>
      <c r="I120" s="152">
        <f t="shared" si="21"/>
        <v>0</v>
      </c>
      <c r="J120" s="152">
        <f t="shared" si="21"/>
        <v>32000</v>
      </c>
      <c r="K120" s="152">
        <f t="shared" si="21"/>
        <v>0</v>
      </c>
      <c r="L120" s="152">
        <f t="shared" si="21"/>
        <v>0</v>
      </c>
      <c r="M120" s="152">
        <f t="shared" si="21"/>
        <v>3368000</v>
      </c>
      <c r="N120" s="152">
        <f t="shared" si="21"/>
        <v>3388000</v>
      </c>
    </row>
    <row r="123" spans="2:11" ht="11.25">
      <c r="B123" s="174"/>
      <c r="C123" s="48"/>
      <c r="D123" s="15"/>
      <c r="E123" s="173"/>
      <c r="F123" s="15"/>
      <c r="G123" s="15"/>
      <c r="H123" s="48"/>
      <c r="I123" s="48"/>
      <c r="J123" s="48"/>
      <c r="K123" s="48"/>
    </row>
    <row r="124" spans="2:11" ht="11.25">
      <c r="B124" s="174"/>
      <c r="C124" s="173"/>
      <c r="D124" s="15"/>
      <c r="E124" s="173"/>
      <c r="F124" s="173"/>
      <c r="G124" s="15"/>
      <c r="H124" s="48"/>
      <c r="I124" s="48"/>
      <c r="J124" s="48"/>
      <c r="K124" s="48"/>
    </row>
    <row r="125" spans="2:15" ht="11.25">
      <c r="B125" s="15"/>
      <c r="C125" s="48"/>
      <c r="D125" s="173"/>
      <c r="E125" s="173"/>
      <c r="F125" s="173"/>
      <c r="G125" s="10"/>
      <c r="I125" s="9"/>
      <c r="J125" s="9"/>
      <c r="N125" s="10"/>
      <c r="O125" s="10"/>
    </row>
    <row r="126" spans="2:15" ht="11.25">
      <c r="B126" s="15"/>
      <c r="C126" s="48"/>
      <c r="D126" s="173"/>
      <c r="E126" s="173"/>
      <c r="F126" s="173"/>
      <c r="G126" s="10"/>
      <c r="I126" s="9"/>
      <c r="J126" s="9"/>
      <c r="N126" s="10"/>
      <c r="O126" s="10"/>
    </row>
    <row r="127" spans="2:15" ht="11.25">
      <c r="B127" s="15"/>
      <c r="C127" s="48"/>
      <c r="D127" s="173"/>
      <c r="E127" s="173"/>
      <c r="F127" s="173"/>
      <c r="G127" s="10"/>
      <c r="I127" s="9"/>
      <c r="J127" s="9"/>
      <c r="N127" s="10"/>
      <c r="O127" s="10"/>
    </row>
    <row r="128" spans="2:15" ht="11.25">
      <c r="B128" s="15"/>
      <c r="C128" s="48"/>
      <c r="D128" s="173"/>
      <c r="E128" s="173"/>
      <c r="F128" s="173"/>
      <c r="G128" s="10"/>
      <c r="I128" s="9"/>
      <c r="J128" s="9"/>
      <c r="N128" s="10"/>
      <c r="O128" s="10"/>
    </row>
    <row r="129" spans="2:15" ht="11.25">
      <c r="B129" s="15"/>
      <c r="C129" s="48"/>
      <c r="D129" s="173"/>
      <c r="E129" s="173"/>
      <c r="F129" s="173"/>
      <c r="G129" s="10"/>
      <c r="I129" s="9"/>
      <c r="J129" s="9"/>
      <c r="N129" s="10"/>
      <c r="O129" s="10"/>
    </row>
    <row r="130" spans="2:15" ht="11.25">
      <c r="B130" s="15"/>
      <c r="C130" s="48"/>
      <c r="D130" s="173"/>
      <c r="E130" s="173"/>
      <c r="F130" s="173"/>
      <c r="G130" s="10"/>
      <c r="I130" s="9"/>
      <c r="J130" s="9"/>
      <c r="N130" s="10"/>
      <c r="O130" s="10"/>
    </row>
    <row r="131" spans="2:15" ht="11.25">
      <c r="B131" s="15"/>
      <c r="C131" s="48"/>
      <c r="D131" s="173"/>
      <c r="E131" s="173"/>
      <c r="F131" s="173"/>
      <c r="G131" s="10"/>
      <c r="I131" s="9"/>
      <c r="J131" s="9"/>
      <c r="N131" s="10"/>
      <c r="O131" s="10"/>
    </row>
    <row r="132" spans="2:15" ht="11.25">
      <c r="B132" s="15"/>
      <c r="C132" s="48"/>
      <c r="D132" s="173"/>
      <c r="E132" s="173"/>
      <c r="F132" s="173"/>
      <c r="G132" s="10"/>
      <c r="I132" s="9"/>
      <c r="J132" s="9"/>
      <c r="N132" s="10"/>
      <c r="O132" s="10"/>
    </row>
    <row r="133" spans="2:15" ht="11.25">
      <c r="B133" s="15"/>
      <c r="C133" s="48"/>
      <c r="D133" s="173"/>
      <c r="E133" s="173"/>
      <c r="F133" s="173"/>
      <c r="G133" s="10"/>
      <c r="I133" s="9"/>
      <c r="J133" s="9"/>
      <c r="N133" s="10"/>
      <c r="O133" s="10"/>
    </row>
    <row r="134" spans="2:15" ht="11.25">
      <c r="B134" s="15"/>
      <c r="C134" s="48"/>
      <c r="D134" s="173"/>
      <c r="E134" s="173"/>
      <c r="F134" s="173"/>
      <c r="G134" s="10"/>
      <c r="I134" s="9"/>
      <c r="J134" s="9"/>
      <c r="N134" s="10"/>
      <c r="O134" s="10"/>
    </row>
    <row r="135" spans="2:15" ht="11.25">
      <c r="B135" s="15"/>
      <c r="C135" s="48"/>
      <c r="D135" s="173"/>
      <c r="E135" s="173"/>
      <c r="F135" s="173"/>
      <c r="G135" s="10"/>
      <c r="I135" s="9"/>
      <c r="J135" s="9"/>
      <c r="N135" s="10"/>
      <c r="O135" s="10"/>
    </row>
    <row r="136" spans="2:15" ht="11.25">
      <c r="B136" s="15"/>
      <c r="C136" s="48"/>
      <c r="D136" s="173"/>
      <c r="E136" s="173"/>
      <c r="F136" s="173"/>
      <c r="G136" s="10"/>
      <c r="I136" s="9"/>
      <c r="J136" s="9"/>
      <c r="N136" s="10"/>
      <c r="O136" s="10"/>
    </row>
    <row r="137" spans="2:15" ht="11.25">
      <c r="B137" s="15"/>
      <c r="C137" s="48"/>
      <c r="D137" s="173"/>
      <c r="E137" s="173"/>
      <c r="F137" s="173"/>
      <c r="G137" s="10"/>
      <c r="I137" s="9"/>
      <c r="J137" s="9"/>
      <c r="N137" s="10"/>
      <c r="O137" s="10"/>
    </row>
    <row r="138" spans="2:15" ht="11.25">
      <c r="B138" s="15"/>
      <c r="C138" s="48"/>
      <c r="D138" s="173"/>
      <c r="E138" s="48"/>
      <c r="F138" s="173"/>
      <c r="G138" s="10"/>
      <c r="I138" s="9"/>
      <c r="J138" s="9"/>
      <c r="N138" s="10"/>
      <c r="O138" s="10"/>
    </row>
    <row r="139" spans="2:15" ht="11.25">
      <c r="B139" s="15"/>
      <c r="C139" s="48"/>
      <c r="D139" s="173"/>
      <c r="E139" s="48"/>
      <c r="F139" s="173"/>
      <c r="G139" s="10"/>
      <c r="I139" s="9"/>
      <c r="J139" s="9"/>
      <c r="N139" s="10"/>
      <c r="O139" s="10"/>
    </row>
    <row r="140" spans="2:15" ht="11.25">
      <c r="B140" s="15"/>
      <c r="C140" s="48"/>
      <c r="D140" s="173"/>
      <c r="E140" s="48"/>
      <c r="F140" s="173"/>
      <c r="G140" s="10"/>
      <c r="I140" s="9"/>
      <c r="J140" s="9"/>
      <c r="N140" s="10"/>
      <c r="O140" s="10"/>
    </row>
    <row r="141" spans="2:15" ht="11.25">
      <c r="B141" s="15"/>
      <c r="C141" s="48"/>
      <c r="D141" s="173"/>
      <c r="E141" s="48"/>
      <c r="F141" s="173"/>
      <c r="G141" s="10"/>
      <c r="I141" s="9"/>
      <c r="J141" s="9"/>
      <c r="N141" s="10"/>
      <c r="O141" s="10"/>
    </row>
    <row r="142" spans="2:15" ht="11.25">
      <c r="B142" s="15"/>
      <c r="C142" s="48"/>
      <c r="D142" s="48"/>
      <c r="E142" s="48"/>
      <c r="F142" s="173"/>
      <c r="G142" s="10"/>
      <c r="I142" s="9"/>
      <c r="J142" s="9"/>
      <c r="N142" s="10"/>
      <c r="O142" s="10"/>
    </row>
    <row r="143" spans="2:15" ht="11.25">
      <c r="B143" s="15"/>
      <c r="C143" s="48"/>
      <c r="D143" s="48"/>
      <c r="E143" s="48"/>
      <c r="F143" s="173"/>
      <c r="G143" s="10"/>
      <c r="I143" s="9"/>
      <c r="J143" s="9"/>
      <c r="N143" s="10"/>
      <c r="O143" s="10"/>
    </row>
    <row r="144" spans="2:15" ht="11.25">
      <c r="B144" s="15"/>
      <c r="C144" s="48"/>
      <c r="D144" s="48"/>
      <c r="E144" s="48"/>
      <c r="F144" s="173"/>
      <c r="G144" s="10"/>
      <c r="I144" s="9"/>
      <c r="J144" s="9"/>
      <c r="N144" s="10"/>
      <c r="O144" s="10"/>
    </row>
    <row r="145" spans="2:15" ht="11.25">
      <c r="B145" s="15"/>
      <c r="C145" s="48"/>
      <c r="D145" s="48"/>
      <c r="E145" s="48"/>
      <c r="F145" s="48"/>
      <c r="G145" s="10"/>
      <c r="I145" s="9"/>
      <c r="J145" s="9"/>
      <c r="N145" s="10"/>
      <c r="O145" s="10"/>
    </row>
    <row r="146" spans="2:15" ht="11.25">
      <c r="B146" s="15"/>
      <c r="C146" s="48"/>
      <c r="D146" s="48"/>
      <c r="E146" s="48"/>
      <c r="F146" s="48"/>
      <c r="G146" s="10"/>
      <c r="I146" s="9"/>
      <c r="J146" s="9"/>
      <c r="N146" s="10"/>
      <c r="O146" s="10"/>
    </row>
    <row r="147" spans="2:15" ht="11.25">
      <c r="B147" s="15"/>
      <c r="C147" s="48"/>
      <c r="D147" s="48"/>
      <c r="E147" s="48"/>
      <c r="F147" s="48"/>
      <c r="G147" s="10"/>
      <c r="I147" s="9"/>
      <c r="J147" s="9"/>
      <c r="N147" s="10"/>
      <c r="O147" s="10"/>
    </row>
    <row r="148" spans="2:15" ht="11.25">
      <c r="B148" s="15"/>
      <c r="C148" s="48"/>
      <c r="D148" s="48"/>
      <c r="E148" s="48"/>
      <c r="F148" s="48"/>
      <c r="G148" s="10"/>
      <c r="I148" s="9"/>
      <c r="J148" s="9"/>
      <c r="N148" s="10"/>
      <c r="O148" s="10"/>
    </row>
    <row r="149" spans="2:11" ht="11.25">
      <c r="B149" s="174"/>
      <c r="C149" s="173"/>
      <c r="D149" s="15"/>
      <c r="E149" s="15"/>
      <c r="F149" s="15"/>
      <c r="G149" s="15"/>
      <c r="H149" s="48"/>
      <c r="I149" s="48"/>
      <c r="J149" s="48"/>
      <c r="K149" s="48"/>
    </row>
    <row r="150" spans="2:11" ht="11.25">
      <c r="B150" s="174"/>
      <c r="C150" s="173"/>
      <c r="D150" s="15"/>
      <c r="E150" s="15"/>
      <c r="F150" s="15"/>
      <c r="G150" s="15"/>
      <c r="H150" s="48"/>
      <c r="I150" s="48"/>
      <c r="J150" s="48"/>
      <c r="K150" s="48"/>
    </row>
    <row r="151" spans="2:11" ht="11.25">
      <c r="B151" s="174"/>
      <c r="C151" s="173"/>
      <c r="D151" s="15"/>
      <c r="E151" s="15"/>
      <c r="F151" s="15"/>
      <c r="G151" s="15"/>
      <c r="H151" s="48"/>
      <c r="I151" s="48"/>
      <c r="J151" s="48"/>
      <c r="K151" s="48"/>
    </row>
    <row r="152" spans="2:11" ht="11.25">
      <c r="B152" s="174"/>
      <c r="C152" s="173"/>
      <c r="D152" s="15"/>
      <c r="E152" s="15"/>
      <c r="F152" s="15"/>
      <c r="G152" s="15"/>
      <c r="H152" s="48"/>
      <c r="I152" s="48"/>
      <c r="J152" s="48"/>
      <c r="K152" s="48"/>
    </row>
    <row r="153" spans="2:11" ht="11.25">
      <c r="B153" s="174"/>
      <c r="C153" s="173"/>
      <c r="D153" s="15"/>
      <c r="E153" s="15"/>
      <c r="F153" s="15"/>
      <c r="G153" s="15"/>
      <c r="H153" s="48"/>
      <c r="I153" s="48"/>
      <c r="J153" s="48"/>
      <c r="K153" s="48"/>
    </row>
    <row r="154" spans="2:11" ht="11.25">
      <c r="B154" s="174"/>
      <c r="C154" s="173"/>
      <c r="D154" s="15"/>
      <c r="E154" s="15"/>
      <c r="F154" s="15"/>
      <c r="G154" s="15"/>
      <c r="H154" s="48"/>
      <c r="I154" s="48"/>
      <c r="J154" s="48"/>
      <c r="K154" s="48"/>
    </row>
    <row r="155" spans="2:11" ht="11.25">
      <c r="B155" s="174"/>
      <c r="C155" s="173"/>
      <c r="D155" s="15"/>
      <c r="E155" s="15"/>
      <c r="F155" s="15"/>
      <c r="G155" s="15"/>
      <c r="H155" s="48"/>
      <c r="I155" s="48"/>
      <c r="J155" s="48"/>
      <c r="K155" s="48"/>
    </row>
    <row r="156" spans="2:11" ht="11.25">
      <c r="B156" s="174"/>
      <c r="C156" s="173"/>
      <c r="D156" s="15"/>
      <c r="E156" s="15"/>
      <c r="F156" s="15"/>
      <c r="G156" s="15"/>
      <c r="H156" s="48"/>
      <c r="I156" s="48"/>
      <c r="J156" s="48"/>
      <c r="K156" s="48"/>
    </row>
    <row r="157" spans="2:11" ht="11.25">
      <c r="B157" s="174"/>
      <c r="C157" s="173"/>
      <c r="D157" s="15"/>
      <c r="E157" s="15"/>
      <c r="F157" s="15"/>
      <c r="G157" s="15"/>
      <c r="H157" s="48"/>
      <c r="I157" s="48"/>
      <c r="J157" s="48"/>
      <c r="K157" s="48"/>
    </row>
    <row r="158" spans="2:11" ht="11.25">
      <c r="B158" s="174"/>
      <c r="C158" s="173"/>
      <c r="D158" s="173"/>
      <c r="E158" s="15"/>
      <c r="F158" s="15"/>
      <c r="G158" s="15"/>
      <c r="H158" s="48"/>
      <c r="I158" s="48"/>
      <c r="J158" s="48"/>
      <c r="K158" s="48"/>
    </row>
    <row r="159" spans="2:11" ht="11.25">
      <c r="B159" s="174"/>
      <c r="C159" s="173"/>
      <c r="D159" s="173"/>
      <c r="E159" s="15"/>
      <c r="F159" s="15"/>
      <c r="G159" s="15"/>
      <c r="H159" s="48"/>
      <c r="I159" s="48"/>
      <c r="J159" s="48"/>
      <c r="K159" s="48"/>
    </row>
    <row r="160" spans="2:11" ht="11.25">
      <c r="B160" s="174"/>
      <c r="C160" s="173"/>
      <c r="D160" s="173"/>
      <c r="E160" s="15"/>
      <c r="F160" s="15"/>
      <c r="G160" s="15"/>
      <c r="H160" s="48"/>
      <c r="I160" s="48"/>
      <c r="J160" s="48"/>
      <c r="K160" s="48"/>
    </row>
    <row r="161" spans="2:11" ht="11.25">
      <c r="B161" s="174"/>
      <c r="C161" s="173"/>
      <c r="D161" s="173"/>
      <c r="E161" s="15"/>
      <c r="F161" s="15"/>
      <c r="G161" s="15"/>
      <c r="H161" s="48"/>
      <c r="I161" s="48"/>
      <c r="J161" s="48"/>
      <c r="K161" s="48"/>
    </row>
    <row r="162" spans="2:11" ht="11.25">
      <c r="B162" s="174"/>
      <c r="C162" s="173"/>
      <c r="D162" s="15"/>
      <c r="E162" s="15"/>
      <c r="F162" s="15"/>
      <c r="G162" s="15"/>
      <c r="H162" s="48"/>
      <c r="I162" s="48"/>
      <c r="J162" s="48"/>
      <c r="K162" s="48"/>
    </row>
    <row r="163" spans="2:11" ht="11.25">
      <c r="B163" s="174"/>
      <c r="C163" s="173"/>
      <c r="D163" s="15"/>
      <c r="E163" s="15"/>
      <c r="F163" s="15"/>
      <c r="G163" s="15"/>
      <c r="H163" s="48"/>
      <c r="I163" s="48"/>
      <c r="J163" s="48"/>
      <c r="K163" s="48"/>
    </row>
    <row r="164" spans="2:11" ht="11.25">
      <c r="B164" s="174"/>
      <c r="C164" s="173"/>
      <c r="D164" s="15"/>
      <c r="E164" s="15"/>
      <c r="F164" s="15"/>
      <c r="G164" s="15"/>
      <c r="H164" s="48"/>
      <c r="I164" s="48"/>
      <c r="J164" s="48"/>
      <c r="K164" s="48"/>
    </row>
    <row r="165" spans="2:11" ht="11.25">
      <c r="B165" s="174"/>
      <c r="C165" s="173"/>
      <c r="D165" s="15"/>
      <c r="E165" s="15"/>
      <c r="F165" s="15"/>
      <c r="G165" s="15"/>
      <c r="H165" s="48"/>
      <c r="I165" s="48"/>
      <c r="J165" s="48"/>
      <c r="K165" s="48"/>
    </row>
    <row r="166" spans="2:11" ht="11.25">
      <c r="B166" s="174"/>
      <c r="C166" s="173"/>
      <c r="D166" s="15"/>
      <c r="E166" s="15"/>
      <c r="F166" s="15"/>
      <c r="G166" s="15"/>
      <c r="H166" s="48"/>
      <c r="I166" s="48"/>
      <c r="J166" s="48"/>
      <c r="K166" s="48"/>
    </row>
    <row r="167" spans="2:11" ht="11.25">
      <c r="B167" s="174"/>
      <c r="C167" s="173"/>
      <c r="D167" s="15"/>
      <c r="E167" s="15"/>
      <c r="F167" s="15"/>
      <c r="G167" s="15"/>
      <c r="H167" s="48"/>
      <c r="I167" s="48"/>
      <c r="J167" s="48"/>
      <c r="K167" s="48"/>
    </row>
    <row r="168" spans="2:11" ht="11.25">
      <c r="B168" s="174"/>
      <c r="C168" s="173"/>
      <c r="D168" s="15"/>
      <c r="E168" s="15"/>
      <c r="F168" s="15"/>
      <c r="G168" s="15"/>
      <c r="H168" s="48"/>
      <c r="I168" s="48"/>
      <c r="J168" s="48"/>
      <c r="K168" s="48"/>
    </row>
    <row r="169" spans="2:11" ht="11.25">
      <c r="B169" s="174"/>
      <c r="C169" s="173"/>
      <c r="D169" s="15"/>
      <c r="E169" s="15"/>
      <c r="F169" s="15"/>
      <c r="G169" s="15"/>
      <c r="H169" s="48"/>
      <c r="I169" s="48"/>
      <c r="J169" s="48"/>
      <c r="K169" s="48"/>
    </row>
    <row r="170" spans="2:11" ht="11.25">
      <c r="B170" s="174"/>
      <c r="C170" s="48"/>
      <c r="D170" s="15"/>
      <c r="E170" s="15"/>
      <c r="F170" s="15"/>
      <c r="G170" s="15"/>
      <c r="H170" s="48"/>
      <c r="I170" s="48"/>
      <c r="J170" s="48"/>
      <c r="K170" s="48"/>
    </row>
    <row r="171" spans="2:11" ht="11.25">
      <c r="B171" s="174"/>
      <c r="C171" s="48"/>
      <c r="D171" s="15"/>
      <c r="E171" s="15"/>
      <c r="F171" s="15"/>
      <c r="G171" s="15"/>
      <c r="H171" s="48"/>
      <c r="I171" s="48"/>
      <c r="J171" s="48"/>
      <c r="K171" s="48"/>
    </row>
    <row r="172" spans="2:11" ht="11.25">
      <c r="B172" s="175"/>
      <c r="C172" s="176"/>
      <c r="D172" s="173"/>
      <c r="E172" s="173"/>
      <c r="F172" s="173"/>
      <c r="G172" s="15"/>
      <c r="H172" s="48"/>
      <c r="I172" s="48"/>
      <c r="J172" s="48"/>
      <c r="K172" s="48"/>
    </row>
    <row r="173" spans="2:11" ht="11.25">
      <c r="B173" s="175"/>
      <c r="C173" s="176"/>
      <c r="D173" s="173"/>
      <c r="E173" s="173"/>
      <c r="F173" s="173"/>
      <c r="G173" s="15"/>
      <c r="H173" s="48"/>
      <c r="I173" s="48"/>
      <c r="J173" s="48"/>
      <c r="K173" s="48"/>
    </row>
    <row r="174" spans="2:11" ht="11.25">
      <c r="B174" s="175"/>
      <c r="C174" s="177"/>
      <c r="D174" s="173"/>
      <c r="E174" s="173"/>
      <c r="F174" s="173"/>
      <c r="G174" s="15"/>
      <c r="H174" s="48"/>
      <c r="I174" s="48"/>
      <c r="J174" s="48"/>
      <c r="K174" s="48"/>
    </row>
    <row r="175" spans="2:11" ht="11.25">
      <c r="B175" s="175"/>
      <c r="C175" s="176"/>
      <c r="D175" s="173"/>
      <c r="E175" s="173"/>
      <c r="F175" s="173"/>
      <c r="G175" s="15"/>
      <c r="H175" s="48"/>
      <c r="I175" s="48"/>
      <c r="J175" s="48"/>
      <c r="K175" s="48"/>
    </row>
    <row r="176" spans="2:11" ht="11.25">
      <c r="B176" s="175"/>
      <c r="C176" s="176"/>
      <c r="D176" s="173"/>
      <c r="E176" s="173"/>
      <c r="F176" s="173"/>
      <c r="G176" s="15"/>
      <c r="H176" s="48"/>
      <c r="I176" s="48"/>
      <c r="J176" s="48"/>
      <c r="K176" s="48"/>
    </row>
    <row r="177" spans="2:11" ht="11.25">
      <c r="B177" s="175"/>
      <c r="C177" s="176"/>
      <c r="D177" s="173"/>
      <c r="E177" s="173"/>
      <c r="F177" s="173"/>
      <c r="G177" s="15"/>
      <c r="H177" s="48"/>
      <c r="I177" s="48"/>
      <c r="J177" s="48"/>
      <c r="K177" s="48"/>
    </row>
    <row r="178" spans="2:11" ht="11.25">
      <c r="B178" s="175"/>
      <c r="C178" s="176"/>
      <c r="D178" s="173"/>
      <c r="E178" s="173"/>
      <c r="F178" s="15"/>
      <c r="G178" s="173"/>
      <c r="H178" s="48"/>
      <c r="I178" s="48"/>
      <c r="J178" s="48"/>
      <c r="K178" s="48"/>
    </row>
    <row r="179" spans="2:11" ht="11.25">
      <c r="B179" s="175"/>
      <c r="C179" s="176"/>
      <c r="D179" s="173"/>
      <c r="E179" s="173"/>
      <c r="F179" s="15"/>
      <c r="G179" s="173"/>
      <c r="H179" s="48"/>
      <c r="I179" s="48"/>
      <c r="J179" s="48"/>
      <c r="K179" s="48"/>
    </row>
    <row r="180" spans="2:11" ht="11.25">
      <c r="B180" s="175"/>
      <c r="C180" s="177"/>
      <c r="D180" s="173"/>
      <c r="E180" s="173"/>
      <c r="F180" s="15"/>
      <c r="G180" s="173"/>
      <c r="H180" s="48"/>
      <c r="I180" s="48"/>
      <c r="J180" s="48"/>
      <c r="K180" s="48"/>
    </row>
    <row r="181" spans="2:11" ht="11.25">
      <c r="B181" s="175"/>
      <c r="C181" s="176"/>
      <c r="D181" s="173"/>
      <c r="E181" s="173"/>
      <c r="F181" s="15"/>
      <c r="G181" s="173"/>
      <c r="H181" s="48"/>
      <c r="I181" s="48"/>
      <c r="J181" s="48"/>
      <c r="K181" s="48"/>
    </row>
    <row r="182" spans="2:11" ht="11.25">
      <c r="B182" s="175"/>
      <c r="C182" s="176"/>
      <c r="D182" s="173"/>
      <c r="E182" s="173"/>
      <c r="F182" s="15"/>
      <c r="G182" s="173"/>
      <c r="H182" s="48"/>
      <c r="I182" s="48"/>
      <c r="J182" s="48"/>
      <c r="K182" s="48"/>
    </row>
    <row r="183" spans="2:11" ht="11.25">
      <c r="B183" s="175"/>
      <c r="C183" s="176"/>
      <c r="D183" s="173"/>
      <c r="E183" s="173"/>
      <c r="F183" s="15"/>
      <c r="G183" s="173"/>
      <c r="H183" s="48"/>
      <c r="I183" s="48"/>
      <c r="J183" s="48"/>
      <c r="K183" s="48"/>
    </row>
    <row r="184" spans="2:11" ht="11.25">
      <c r="B184" s="175"/>
      <c r="C184" s="178"/>
      <c r="D184" s="173"/>
      <c r="E184" s="173"/>
      <c r="F184" s="15"/>
      <c r="G184" s="173"/>
      <c r="H184" s="48"/>
      <c r="I184" s="48"/>
      <c r="J184" s="48"/>
      <c r="K184" s="48"/>
    </row>
    <row r="185" spans="2:11" ht="11.25">
      <c r="B185" s="175"/>
      <c r="C185" s="176"/>
      <c r="D185" s="173"/>
      <c r="E185" s="173"/>
      <c r="F185" s="15"/>
      <c r="G185" s="173"/>
      <c r="H185" s="48"/>
      <c r="I185" s="48"/>
      <c r="J185" s="48"/>
      <c r="K185" s="48"/>
    </row>
    <row r="186" spans="2:11" ht="11.25">
      <c r="B186" s="175"/>
      <c r="C186" s="176"/>
      <c r="D186" s="173"/>
      <c r="E186" s="173"/>
      <c r="F186" s="15"/>
      <c r="G186" s="173"/>
      <c r="H186" s="48"/>
      <c r="I186" s="48"/>
      <c r="J186" s="48"/>
      <c r="K186" s="48"/>
    </row>
    <row r="187" spans="2:11" ht="11.25">
      <c r="B187" s="175"/>
      <c r="C187" s="176"/>
      <c r="D187" s="173"/>
      <c r="E187" s="173"/>
      <c r="F187" s="15"/>
      <c r="G187" s="173"/>
      <c r="H187" s="48"/>
      <c r="I187" s="48"/>
      <c r="J187" s="48"/>
      <c r="K187" s="48"/>
    </row>
    <row r="188" spans="2:11" ht="11.25">
      <c r="B188" s="175"/>
      <c r="C188" s="176"/>
      <c r="D188" s="173"/>
      <c r="E188" s="173"/>
      <c r="F188" s="15"/>
      <c r="G188" s="173"/>
      <c r="H188" s="48"/>
      <c r="I188" s="48"/>
      <c r="J188" s="48"/>
      <c r="K188" s="48"/>
    </row>
    <row r="189" spans="2:11" ht="11.25">
      <c r="B189" s="175"/>
      <c r="C189" s="176"/>
      <c r="D189" s="173"/>
      <c r="E189" s="173"/>
      <c r="F189" s="15"/>
      <c r="G189" s="173"/>
      <c r="H189" s="48"/>
      <c r="I189" s="48"/>
      <c r="J189" s="48"/>
      <c r="K189" s="48"/>
    </row>
    <row r="190" spans="2:11" ht="11.25">
      <c r="B190" s="175"/>
      <c r="C190" s="176"/>
      <c r="D190" s="173"/>
      <c r="E190" s="173"/>
      <c r="F190" s="15"/>
      <c r="G190" s="173"/>
      <c r="H190" s="48"/>
      <c r="I190" s="48"/>
      <c r="J190" s="48"/>
      <c r="K190" s="48"/>
    </row>
    <row r="191" spans="2:11" ht="11.25">
      <c r="B191" s="175"/>
      <c r="C191" s="176"/>
      <c r="D191" s="173"/>
      <c r="E191" s="173"/>
      <c r="F191" s="15"/>
      <c r="G191" s="15"/>
      <c r="H191" s="173"/>
      <c r="I191" s="48"/>
      <c r="J191" s="48"/>
      <c r="K191" s="48"/>
    </row>
    <row r="192" spans="2:11" ht="11.25">
      <c r="B192" s="175"/>
      <c r="C192" s="176"/>
      <c r="D192" s="173"/>
      <c r="E192" s="173"/>
      <c r="F192" s="15"/>
      <c r="G192" s="15"/>
      <c r="H192" s="173"/>
      <c r="I192" s="48"/>
      <c r="J192" s="48"/>
      <c r="K192" s="48"/>
    </row>
    <row r="193" spans="2:11" ht="11.25">
      <c r="B193" s="175"/>
      <c r="C193" s="176"/>
      <c r="D193" s="173"/>
      <c r="E193" s="173"/>
      <c r="F193" s="15"/>
      <c r="G193" s="15"/>
      <c r="H193" s="173"/>
      <c r="I193" s="48"/>
      <c r="J193" s="48"/>
      <c r="K193" s="48"/>
    </row>
    <row r="194" spans="2:11" ht="11.25">
      <c r="B194" s="175"/>
      <c r="C194" s="176"/>
      <c r="D194" s="173"/>
      <c r="E194" s="173"/>
      <c r="F194" s="15"/>
      <c r="G194" s="15"/>
      <c r="H194" s="173"/>
      <c r="I194" s="48"/>
      <c r="J194" s="48"/>
      <c r="K194" s="48"/>
    </row>
    <row r="195" spans="2:11" ht="11.25">
      <c r="B195" s="175"/>
      <c r="C195" s="176"/>
      <c r="D195" s="173"/>
      <c r="E195" s="173"/>
      <c r="F195" s="15"/>
      <c r="G195" s="15"/>
      <c r="H195" s="173"/>
      <c r="I195" s="48"/>
      <c r="J195" s="48"/>
      <c r="K195" s="48"/>
    </row>
    <row r="196" spans="2:11" ht="11.25">
      <c r="B196" s="175"/>
      <c r="C196" s="176"/>
      <c r="D196" s="173"/>
      <c r="E196" s="173"/>
      <c r="F196" s="15"/>
      <c r="G196" s="15"/>
      <c r="H196" s="173"/>
      <c r="I196" s="48"/>
      <c r="J196" s="48"/>
      <c r="K196" s="48"/>
    </row>
    <row r="197" spans="2:11" ht="11.25">
      <c r="B197" s="175"/>
      <c r="C197" s="176"/>
      <c r="D197" s="173"/>
      <c r="E197" s="173"/>
      <c r="F197" s="15"/>
      <c r="G197" s="15"/>
      <c r="H197" s="173"/>
      <c r="I197" s="48"/>
      <c r="J197" s="48"/>
      <c r="K197" s="48"/>
    </row>
    <row r="198" spans="2:11" ht="11.25">
      <c r="B198" s="175"/>
      <c r="C198" s="176"/>
      <c r="D198" s="173"/>
      <c r="E198" s="173"/>
      <c r="F198" s="15"/>
      <c r="G198" s="15"/>
      <c r="H198" s="173"/>
      <c r="I198" s="48"/>
      <c r="J198" s="48"/>
      <c r="K198" s="48"/>
    </row>
    <row r="199" spans="2:11" ht="11.25">
      <c r="B199" s="175"/>
      <c r="C199" s="176"/>
      <c r="D199" s="173"/>
      <c r="E199" s="173"/>
      <c r="F199" s="15"/>
      <c r="G199" s="15"/>
      <c r="H199" s="173"/>
      <c r="I199" s="48"/>
      <c r="J199" s="48"/>
      <c r="K199" s="48"/>
    </row>
    <row r="200" spans="2:11" ht="11.25">
      <c r="B200" s="175"/>
      <c r="C200" s="176"/>
      <c r="D200" s="173"/>
      <c r="E200" s="173"/>
      <c r="F200" s="15"/>
      <c r="G200" s="15"/>
      <c r="H200" s="173"/>
      <c r="I200" s="48"/>
      <c r="J200" s="48"/>
      <c r="K200" s="48"/>
    </row>
    <row r="201" spans="2:11" ht="11.25">
      <c r="B201" s="175"/>
      <c r="C201" s="176"/>
      <c r="D201" s="173"/>
      <c r="E201" s="173"/>
      <c r="F201" s="15"/>
      <c r="G201" s="15"/>
      <c r="H201" s="173"/>
      <c r="I201" s="48"/>
      <c r="J201" s="48"/>
      <c r="K201" s="48"/>
    </row>
    <row r="202" spans="2:11" ht="11.25">
      <c r="B202" s="175"/>
      <c r="C202" s="176"/>
      <c r="D202" s="173"/>
      <c r="E202" s="173"/>
      <c r="F202" s="15"/>
      <c r="G202" s="15"/>
      <c r="H202" s="173"/>
      <c r="I202" s="48"/>
      <c r="J202" s="48"/>
      <c r="K202" s="48"/>
    </row>
    <row r="203" spans="2:11" ht="11.25">
      <c r="B203" s="175"/>
      <c r="C203" s="176"/>
      <c r="D203" s="173"/>
      <c r="E203" s="173"/>
      <c r="F203" s="15"/>
      <c r="G203" s="15"/>
      <c r="H203" s="173"/>
      <c r="I203" s="48"/>
      <c r="J203" s="48"/>
      <c r="K203" s="48"/>
    </row>
    <row r="204" spans="2:11" ht="11.25">
      <c r="B204" s="175"/>
      <c r="C204" s="176"/>
      <c r="D204" s="173"/>
      <c r="E204" s="173"/>
      <c r="F204" s="15"/>
      <c r="G204" s="15"/>
      <c r="H204" s="173"/>
      <c r="I204" s="48"/>
      <c r="J204" s="48"/>
      <c r="K204" s="48"/>
    </row>
    <row r="205" spans="2:11" ht="11.25">
      <c r="B205" s="175"/>
      <c r="C205" s="176"/>
      <c r="D205" s="173"/>
      <c r="E205" s="173"/>
      <c r="F205" s="15"/>
      <c r="G205" s="15"/>
      <c r="H205" s="173"/>
      <c r="I205" s="48"/>
      <c r="J205" s="48"/>
      <c r="K205" s="48"/>
    </row>
    <row r="206" spans="2:11" ht="11.25">
      <c r="B206" s="175"/>
      <c r="C206" s="176"/>
      <c r="D206" s="173"/>
      <c r="E206" s="173"/>
      <c r="F206" s="15"/>
      <c r="G206" s="15"/>
      <c r="H206" s="173"/>
      <c r="I206" s="48"/>
      <c r="J206" s="48"/>
      <c r="K206" s="48"/>
    </row>
    <row r="207" spans="2:11" ht="11.25">
      <c r="B207" s="175"/>
      <c r="C207" s="176"/>
      <c r="D207" s="173"/>
      <c r="E207" s="173"/>
      <c r="F207" s="15"/>
      <c r="G207" s="15"/>
      <c r="H207" s="173"/>
      <c r="I207" s="48"/>
      <c r="J207" s="48"/>
      <c r="K207" s="48"/>
    </row>
    <row r="208" spans="2:11" ht="11.25">
      <c r="B208" s="175"/>
      <c r="C208" s="176"/>
      <c r="D208" s="173"/>
      <c r="E208" s="173"/>
      <c r="F208" s="15"/>
      <c r="G208" s="15"/>
      <c r="H208" s="173"/>
      <c r="I208" s="48"/>
      <c r="J208" s="48"/>
      <c r="K208" s="48"/>
    </row>
    <row r="209" spans="2:11" ht="11.25">
      <c r="B209" s="175"/>
      <c r="C209" s="176"/>
      <c r="D209" s="173"/>
      <c r="E209" s="173"/>
      <c r="F209" s="15"/>
      <c r="G209" s="15"/>
      <c r="H209" s="173"/>
      <c r="I209" s="48"/>
      <c r="J209" s="48"/>
      <c r="K209" s="48"/>
    </row>
    <row r="210" spans="2:11" ht="11.25">
      <c r="B210" s="175"/>
      <c r="C210" s="176"/>
      <c r="D210" s="173"/>
      <c r="E210" s="173"/>
      <c r="F210" s="15"/>
      <c r="G210" s="15"/>
      <c r="H210" s="173"/>
      <c r="I210" s="48"/>
      <c r="J210" s="48"/>
      <c r="K210" s="48"/>
    </row>
    <row r="211" spans="2:11" ht="11.25">
      <c r="B211" s="175"/>
      <c r="C211" s="176"/>
      <c r="D211" s="173"/>
      <c r="E211" s="173"/>
      <c r="F211" s="15"/>
      <c r="G211" s="15"/>
      <c r="H211" s="173"/>
      <c r="I211" s="48"/>
      <c r="J211" s="48"/>
      <c r="K211" s="48"/>
    </row>
    <row r="212" spans="2:11" ht="11.25">
      <c r="B212" s="175"/>
      <c r="C212" s="176"/>
      <c r="D212" s="173"/>
      <c r="E212" s="173"/>
      <c r="F212" s="15"/>
      <c r="G212" s="15"/>
      <c r="H212" s="48"/>
      <c r="I212" s="173"/>
      <c r="J212" s="48"/>
      <c r="K212" s="48"/>
    </row>
    <row r="213" spans="2:11" ht="11.25">
      <c r="B213" s="175"/>
      <c r="C213" s="176"/>
      <c r="D213" s="173"/>
      <c r="E213" s="173"/>
      <c r="F213" s="15"/>
      <c r="G213" s="15"/>
      <c r="H213" s="48"/>
      <c r="I213" s="173"/>
      <c r="J213" s="48"/>
      <c r="K213" s="48"/>
    </row>
    <row r="214" spans="2:11" ht="11.25">
      <c r="B214" s="175"/>
      <c r="C214" s="176"/>
      <c r="D214" s="173"/>
      <c r="E214" s="173"/>
      <c r="F214" s="15"/>
      <c r="G214" s="15"/>
      <c r="H214" s="48"/>
      <c r="I214" s="173"/>
      <c r="J214" s="48"/>
      <c r="K214" s="48"/>
    </row>
    <row r="215" spans="2:11" ht="11.25">
      <c r="B215" s="175"/>
      <c r="C215" s="176"/>
      <c r="D215" s="173"/>
      <c r="E215" s="173"/>
      <c r="F215" s="15"/>
      <c r="G215" s="15"/>
      <c r="H215" s="48"/>
      <c r="I215" s="173"/>
      <c r="J215" s="48"/>
      <c r="K215" s="48"/>
    </row>
    <row r="216" spans="2:11" ht="11.25">
      <c r="B216" s="174"/>
      <c r="C216" s="48"/>
      <c r="D216" s="15"/>
      <c r="E216" s="15"/>
      <c r="F216" s="15"/>
      <c r="G216" s="15"/>
      <c r="H216" s="48"/>
      <c r="I216" s="48"/>
      <c r="J216" s="48"/>
      <c r="K216" s="48"/>
    </row>
    <row r="217" spans="2:11" ht="11.25">
      <c r="B217" s="174"/>
      <c r="C217" s="48"/>
      <c r="D217" s="15"/>
      <c r="E217" s="15"/>
      <c r="F217" s="15"/>
      <c r="G217" s="15"/>
      <c r="H217" s="48"/>
      <c r="I217" s="48"/>
      <c r="J217" s="48"/>
      <c r="K217" s="48"/>
    </row>
    <row r="218" spans="2:11" ht="11.25">
      <c r="B218" s="174"/>
      <c r="C218" s="48"/>
      <c r="D218" s="15"/>
      <c r="E218" s="15"/>
      <c r="F218" s="15"/>
      <c r="G218" s="15"/>
      <c r="H218" s="48"/>
      <c r="I218" s="48"/>
      <c r="J218" s="48"/>
      <c r="K218" s="48"/>
    </row>
    <row r="219" spans="2:11" ht="11.25">
      <c r="B219" s="174"/>
      <c r="C219" s="48"/>
      <c r="D219" s="15"/>
      <c r="E219" s="15"/>
      <c r="F219" s="15"/>
      <c r="G219" s="15"/>
      <c r="H219" s="48"/>
      <c r="I219" s="48"/>
      <c r="J219" s="48"/>
      <c r="K219" s="48"/>
    </row>
    <row r="220" spans="2:11" ht="11.25">
      <c r="B220" s="174"/>
      <c r="C220" s="48"/>
      <c r="D220" s="15"/>
      <c r="E220" s="15"/>
      <c r="F220" s="15"/>
      <c r="G220" s="15"/>
      <c r="H220" s="48"/>
      <c r="I220" s="48"/>
      <c r="J220" s="48"/>
      <c r="K220" s="48"/>
    </row>
    <row r="221" spans="2:11" ht="11.25">
      <c r="B221" s="174"/>
      <c r="C221" s="48"/>
      <c r="D221" s="15"/>
      <c r="E221" s="15"/>
      <c r="F221" s="15"/>
      <c r="G221" s="15"/>
      <c r="H221" s="48"/>
      <c r="I221" s="48"/>
      <c r="J221" s="48"/>
      <c r="K221" s="48"/>
    </row>
    <row r="222" spans="2:11" ht="11.25">
      <c r="B222" s="174"/>
      <c r="C222" s="48"/>
      <c r="D222" s="15"/>
      <c r="E222" s="15"/>
      <c r="F222" s="15"/>
      <c r="G222" s="15"/>
      <c r="H222" s="48"/>
      <c r="I222" s="48"/>
      <c r="J222" s="48"/>
      <c r="K222" s="48"/>
    </row>
    <row r="223" spans="2:11" ht="11.25">
      <c r="B223" s="174"/>
      <c r="C223" s="48"/>
      <c r="D223" s="15"/>
      <c r="E223" s="15"/>
      <c r="F223" s="15"/>
      <c r="G223" s="15"/>
      <c r="H223" s="48"/>
      <c r="I223" s="48"/>
      <c r="J223" s="48"/>
      <c r="K223" s="48"/>
    </row>
    <row r="224" spans="2:11" ht="11.25">
      <c r="B224" s="174"/>
      <c r="C224" s="48"/>
      <c r="D224" s="15"/>
      <c r="E224" s="15"/>
      <c r="F224" s="15"/>
      <c r="G224" s="15"/>
      <c r="H224" s="48"/>
      <c r="I224" s="48"/>
      <c r="J224" s="48"/>
      <c r="K224" s="48"/>
    </row>
  </sheetData>
  <sheetProtection/>
  <mergeCells count="37">
    <mergeCell ref="M103:M106"/>
    <mergeCell ref="N103:N106"/>
    <mergeCell ref="D105:F105"/>
    <mergeCell ref="G105:G106"/>
    <mergeCell ref="H105:H106"/>
    <mergeCell ref="I105:I106"/>
    <mergeCell ref="J105:J106"/>
    <mergeCell ref="K105:K106"/>
    <mergeCell ref="L105:L106"/>
    <mergeCell ref="D20:F20"/>
    <mergeCell ref="A94:B94"/>
    <mergeCell ref="A97:B97"/>
    <mergeCell ref="A98:B98"/>
    <mergeCell ref="A103:A106"/>
    <mergeCell ref="B103:B106"/>
    <mergeCell ref="C103:C106"/>
    <mergeCell ref="D103:L104"/>
    <mergeCell ref="L20:L21"/>
    <mergeCell ref="A84:N84"/>
    <mergeCell ref="A87:N87"/>
    <mergeCell ref="A93:C93"/>
    <mergeCell ref="A18:A21"/>
    <mergeCell ref="B18:B21"/>
    <mergeCell ref="C18:C21"/>
    <mergeCell ref="D18:L18"/>
    <mergeCell ref="M18:M21"/>
    <mergeCell ref="N18:N21"/>
    <mergeCell ref="A1:M1"/>
    <mergeCell ref="A7:C7"/>
    <mergeCell ref="A8:B8"/>
    <mergeCell ref="A11:C11"/>
    <mergeCell ref="A12:B12"/>
    <mergeCell ref="G20:G21"/>
    <mergeCell ref="H20:H21"/>
    <mergeCell ref="I20:I21"/>
    <mergeCell ref="J20:J21"/>
    <mergeCell ref="K20:K2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pc</cp:lastModifiedBy>
  <cp:lastPrinted>2014-10-17T09:49:03Z</cp:lastPrinted>
  <dcterms:created xsi:type="dcterms:W3CDTF">1996-10-14T23:33:28Z</dcterms:created>
  <dcterms:modified xsi:type="dcterms:W3CDTF">2014-10-17T09:49:08Z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